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240" yWindow="2445" windowWidth="14805" windowHeight="5670"/>
  </bookViews>
  <sheets>
    <sheet name="Лист1" sheetId="1" r:id="rId1"/>
    <sheet name="Лист2" sheetId="2" r:id="rId2"/>
    <sheet name="Лист3" sheetId="3" r:id="rId3"/>
  </sheets>
  <definedNames>
    <definedName name="_xlnm.Print_Titles" localSheetId="0">Лист1!$24:$24</definedName>
  </definedNames>
  <calcPr calcId="162913"/>
</workbook>
</file>

<file path=xl/calcChain.xml><?xml version="1.0" encoding="utf-8"?>
<calcChain xmlns="http://schemas.openxmlformats.org/spreadsheetml/2006/main">
  <c r="G383" i="1" l="1"/>
  <c r="G162" i="1"/>
  <c r="G164" i="1"/>
  <c r="G184" i="1"/>
  <c r="G186" i="1"/>
  <c r="G219" i="1"/>
  <c r="G221" i="1"/>
  <c r="G242" i="1"/>
  <c r="G240" i="1"/>
  <c r="G454" i="1"/>
  <c r="G453" i="1" s="1"/>
  <c r="G440" i="1"/>
  <c r="G439" i="1" s="1"/>
  <c r="G435" i="1"/>
  <c r="G102" i="1"/>
  <c r="G457" i="1"/>
  <c r="G363" i="1"/>
  <c r="G361" i="1"/>
  <c r="G359" i="1"/>
  <c r="G357" i="1"/>
  <c r="G355" i="1"/>
  <c r="G270" i="1"/>
  <c r="G269" i="1" s="1"/>
  <c r="G273" i="1"/>
  <c r="G272" i="1" s="1"/>
  <c r="G276" i="1"/>
  <c r="G275" i="1" s="1"/>
  <c r="G267" i="1"/>
  <c r="G333" i="1"/>
  <c r="G332" i="1" s="1"/>
  <c r="G330" i="1"/>
  <c r="G329" i="1" s="1"/>
  <c r="G327" i="1"/>
  <c r="G325" i="1"/>
  <c r="G323" i="1"/>
  <c r="G385" i="1"/>
  <c r="G104" i="1"/>
  <c r="G101" i="1" l="1"/>
  <c r="G218" i="1"/>
  <c r="G183" i="1"/>
  <c r="G354" i="1"/>
  <c r="G322" i="1"/>
  <c r="G464" i="1"/>
  <c r="G462" i="1"/>
  <c r="G460" i="1"/>
  <c r="G456" i="1" s="1"/>
  <c r="G450" i="1"/>
  <c r="G449" i="1" s="1"/>
  <c r="G447" i="1"/>
  <c r="G446" i="1" s="1"/>
  <c r="G445" i="1" s="1"/>
  <c r="G443" i="1"/>
  <c r="G442" i="1" s="1"/>
  <c r="G437" i="1"/>
  <c r="G434" i="1" s="1"/>
  <c r="G433" i="1" s="1"/>
  <c r="G431" i="1"/>
  <c r="G430" i="1" s="1"/>
  <c r="G427" i="1"/>
  <c r="G424" i="1"/>
  <c r="G421" i="1"/>
  <c r="G420" i="1" s="1"/>
  <c r="G418" i="1"/>
  <c r="G417" i="1" s="1"/>
  <c r="G413" i="1"/>
  <c r="G412" i="1" s="1"/>
  <c r="G409" i="1"/>
  <c r="G406" i="1"/>
  <c r="G403" i="1"/>
  <c r="G400" i="1"/>
  <c r="G397" i="1"/>
  <c r="G394" i="1"/>
  <c r="G391" i="1"/>
  <c r="G389" i="1"/>
  <c r="G382" i="1"/>
  <c r="G379" i="1"/>
  <c r="G378" i="1" s="1"/>
  <c r="G377" i="1" s="1"/>
  <c r="G375" i="1"/>
  <c r="G374" i="1" s="1"/>
  <c r="G373" i="1" s="1"/>
  <c r="G371" i="1"/>
  <c r="G369" i="1"/>
  <c r="G366" i="1"/>
  <c r="G365" i="1" s="1"/>
  <c r="G350" i="1"/>
  <c r="G348" i="1"/>
  <c r="G345" i="1"/>
  <c r="G344" i="1" s="1"/>
  <c r="G341" i="1"/>
  <c r="G340" i="1" s="1"/>
  <c r="G338" i="1"/>
  <c r="G337" i="1" s="1"/>
  <c r="G320" i="1"/>
  <c r="G319" i="1" s="1"/>
  <c r="G317" i="1"/>
  <c r="G316" i="1" s="1"/>
  <c r="G312" i="1"/>
  <c r="G311" i="1" s="1"/>
  <c r="G309" i="1"/>
  <c r="G308" i="1" s="1"/>
  <c r="G306" i="1"/>
  <c r="G305" i="1" s="1"/>
  <c r="G300" i="1"/>
  <c r="G298" i="1"/>
  <c r="G295" i="1"/>
  <c r="G293" i="1"/>
  <c r="G290" i="1"/>
  <c r="G288" i="1"/>
  <c r="G286" i="1"/>
  <c r="G281" i="1"/>
  <c r="G280" i="1" s="1"/>
  <c r="G279" i="1" s="1"/>
  <c r="G278" i="1" s="1"/>
  <c r="G265" i="1"/>
  <c r="G264" i="1" s="1"/>
  <c r="G262" i="1"/>
  <c r="G261" i="1" s="1"/>
  <c r="G259" i="1"/>
  <c r="G258" i="1" s="1"/>
  <c r="G256" i="1"/>
  <c r="G254" i="1"/>
  <c r="G249" i="1"/>
  <c r="G248" i="1" s="1"/>
  <c r="G245" i="1"/>
  <c r="G244" i="1" s="1"/>
  <c r="G238" i="1"/>
  <c r="G236" i="1"/>
  <c r="G234" i="1"/>
  <c r="G231" i="1"/>
  <c r="G229" i="1"/>
  <c r="G226" i="1"/>
  <c r="G224" i="1"/>
  <c r="G214" i="1"/>
  <c r="G213" i="1" s="1"/>
  <c r="G211" i="1"/>
  <c r="G210" i="1" s="1"/>
  <c r="G208" i="1"/>
  <c r="G207" i="1" s="1"/>
  <c r="G205" i="1"/>
  <c r="G204" i="1" s="1"/>
  <c r="G200" i="1"/>
  <c r="G199" i="1" s="1"/>
  <c r="G197" i="1"/>
  <c r="G193" i="1"/>
  <c r="G191" i="1"/>
  <c r="G179" i="1"/>
  <c r="G178" i="1" s="1"/>
  <c r="G176" i="1"/>
  <c r="G174" i="1"/>
  <c r="G172" i="1"/>
  <c r="G169" i="1"/>
  <c r="G158" i="1"/>
  <c r="G157" i="1" s="1"/>
  <c r="G154" i="1"/>
  <c r="G153" i="1" s="1"/>
  <c r="G150" i="1"/>
  <c r="G149" i="1" s="1"/>
  <c r="G145" i="1"/>
  <c r="G144" i="1" s="1"/>
  <c r="G143" i="1" s="1"/>
  <c r="G142" i="1" s="1"/>
  <c r="G140" i="1"/>
  <c r="G139" i="1" s="1"/>
  <c r="G137" i="1"/>
  <c r="G136" i="1" s="1"/>
  <c r="G132" i="1"/>
  <c r="G130" i="1"/>
  <c r="G125" i="1"/>
  <c r="G124" i="1" s="1"/>
  <c r="G122" i="1"/>
  <c r="G121" i="1" s="1"/>
  <c r="G119" i="1"/>
  <c r="G118" i="1" s="1"/>
  <c r="G114" i="1"/>
  <c r="G113" i="1" s="1"/>
  <c r="G111" i="1"/>
  <c r="G109" i="1"/>
  <c r="G98" i="1"/>
  <c r="G97" i="1" s="1"/>
  <c r="G94" i="1"/>
  <c r="G93" i="1" s="1"/>
  <c r="G91" i="1"/>
  <c r="G90" i="1" s="1"/>
  <c r="G86" i="1"/>
  <c r="G84" i="1"/>
  <c r="G82" i="1"/>
  <c r="G80" i="1"/>
  <c r="G78" i="1"/>
  <c r="G76" i="1"/>
  <c r="G73" i="1"/>
  <c r="G71" i="1"/>
  <c r="G66" i="1"/>
  <c r="G63" i="1"/>
  <c r="G59" i="1"/>
  <c r="G57" i="1"/>
  <c r="G54" i="1"/>
  <c r="G52" i="1"/>
  <c r="G50" i="1"/>
  <c r="G47" i="1"/>
  <c r="G44" i="1"/>
  <c r="G40" i="1"/>
  <c r="G37" i="1"/>
  <c r="G34" i="1"/>
  <c r="G32" i="1"/>
  <c r="G28" i="1"/>
  <c r="G168" i="1" l="1"/>
  <c r="G56" i="1"/>
  <c r="G315" i="1"/>
  <c r="G314" i="1" s="1"/>
  <c r="G368" i="1"/>
  <c r="G353" i="1" s="1"/>
  <c r="G352" i="1" s="1"/>
  <c r="G89" i="1"/>
  <c r="G88" i="1" s="1"/>
  <c r="G233" i="1"/>
  <c r="G148" i="1"/>
  <c r="G147" i="1" s="1"/>
  <c r="G285" i="1"/>
  <c r="G129" i="1"/>
  <c r="G128" i="1" s="1"/>
  <c r="G127" i="1" s="1"/>
  <c r="G292" i="1"/>
  <c r="G284" i="1" s="1"/>
  <c r="G283" i="1" s="1"/>
  <c r="G228" i="1"/>
  <c r="G223" i="1" s="1"/>
  <c r="G167" i="1"/>
  <c r="G166" i="1" s="1"/>
  <c r="G347" i="1"/>
  <c r="G336" i="1" s="1"/>
  <c r="G335" i="1" s="1"/>
  <c r="G253" i="1"/>
  <c r="G388" i="1"/>
  <c r="G117" i="1"/>
  <c r="G116" i="1" s="1"/>
  <c r="G108" i="1"/>
  <c r="G107" i="1" s="1"/>
  <c r="G106" i="1" s="1"/>
  <c r="G190" i="1"/>
  <c r="G49" i="1"/>
  <c r="G27" i="1" s="1"/>
  <c r="G135" i="1"/>
  <c r="G134" i="1" s="1"/>
  <c r="G304" i="1"/>
  <c r="G303" i="1" s="1"/>
  <c r="G217" i="1" l="1"/>
  <c r="G216" i="1" s="1"/>
  <c r="G189" i="1"/>
  <c r="G188" i="1" s="1"/>
  <c r="G381" i="1"/>
  <c r="G252" i="1"/>
  <c r="G251" i="1" s="1"/>
  <c r="G26" i="1" l="1"/>
  <c r="G25" i="1" l="1"/>
  <c r="G467" i="1" l="1"/>
  <c r="D25" i="2" l="1"/>
  <c r="C25" i="2"/>
  <c r="C10" i="2"/>
  <c r="E12" i="2"/>
  <c r="C15" i="2"/>
  <c r="C12" i="2"/>
  <c r="C6" i="2"/>
  <c r="D16" i="2" l="1"/>
  <c r="C16" i="2"/>
</calcChain>
</file>

<file path=xl/sharedStrings.xml><?xml version="1.0" encoding="utf-8"?>
<sst xmlns="http://schemas.openxmlformats.org/spreadsheetml/2006/main" count="943" uniqueCount="498">
  <si>
    <t>№ 
п/п</t>
  </si>
  <si>
    <t>Наименование</t>
  </si>
  <si>
    <t>ЦСР</t>
  </si>
  <si>
    <t>ВР</t>
  </si>
  <si>
    <t>01 0 00 00000</t>
  </si>
  <si>
    <t>Предоставление субсидий бюджетным, 
автономным учреждениям и иным некоммерческим организациям</t>
  </si>
  <si>
    <t>Предоставление субсидий бюджетным, автономным учреждениям и иным некоммерческим организациям</t>
  </si>
  <si>
    <t>Субвенция на осуществление отдельных государственных полномочий по предоставлению мер социальной поддержки в виде компенсации расходов на оплату жилых помещений, отопления и освещения педагогическим работникам муниципальных образовательных организаций, проживающим и работающим в сельских населенных пунктах, рабочих поселках (поселках городского типа) на территории Краснодарского края</t>
  </si>
  <si>
    <t>Субвенция на осуществление отдельных 
государственных полномочий по обеспечению выплаты компенсации части родительской платы за присмотр и уход за детьми, посещающими образовательные организации, реализующие образовательную программу дошкольного образования</t>
  </si>
  <si>
    <t>Закупка товаров, работ и услуг для обеспечения государственных (муниципальных) нужд</t>
  </si>
  <si>
    <t>Социальное обеспечение и иные выплаты населению</t>
  </si>
  <si>
    <t>Иные бюджетные ассигнования</t>
  </si>
  <si>
    <t>Мероприятия в области образования</t>
  </si>
  <si>
    <t>Предоставление субсидий  бюджетным, автономным  учреждениям и иным некоммерческим организациям</t>
  </si>
  <si>
    <t>Субвенция на осуществление государственных гарантий реализации прав на получение общедоступного и бесплатного образования</t>
  </si>
  <si>
    <t>Расходы на выплаты персоналу в целях обеспечения выполнения функций органов местного самоуправления, казенными учреждениями</t>
  </si>
  <si>
    <t>Подготовка и повышение квалификации кадров</t>
  </si>
  <si>
    <t>ПР</t>
  </si>
  <si>
    <t xml:space="preserve">600
</t>
  </si>
  <si>
    <t>02 0 00 00000</t>
  </si>
  <si>
    <t>Проведение районных мероприятий, посвященных Дню народного единства</t>
  </si>
  <si>
    <t>Мероприятия праздничных дней и памятных дат, проводимых администрацией муниципального образования</t>
  </si>
  <si>
    <t>02 3 00 00000</t>
  </si>
  <si>
    <t>02 3 01 00000</t>
  </si>
  <si>
    <t>Расходы по обеспечению деятельности органов местного самоуправления</t>
  </si>
  <si>
    <t>03 0 00 00000</t>
  </si>
  <si>
    <t>Предоставление субсидий  бюджетным, автономным учреждениям и иным некоммерческим организациям</t>
  </si>
  <si>
    <t>Мероприятия по оздоровлению детей</t>
  </si>
  <si>
    <t>04 0 00 00000</t>
  </si>
  <si>
    <t>Капитальные вложения в объекты государственной (муниципальной) собственности</t>
  </si>
  <si>
    <t>Мероприятия в области коммунального хозяйства</t>
  </si>
  <si>
    <t>05 0 00 00000</t>
  </si>
  <si>
    <t>06 0 00 00000</t>
  </si>
  <si>
    <t>Мероприятия района, направленные на поддержку малого и среднего предпринимательства</t>
  </si>
  <si>
    <t>Расходы на обеспечение деятельности (оказания услуг) муниципальными учреждениями</t>
  </si>
  <si>
    <t>07 0 00 00000</t>
  </si>
  <si>
    <t>08 0 00 00000</t>
  </si>
  <si>
    <t>Мероприятия в области молодежной политики</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</si>
  <si>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</si>
  <si>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обеспечение деятельности (оказания услуг) муниципальных учреждений</t>
  </si>
  <si>
    <t>09 0 00 00000</t>
  </si>
  <si>
    <t>Мероприятия в области массового спорта</t>
  </si>
  <si>
    <t>Расходы на обеспечение функций органов местного самоуправления</t>
  </si>
  <si>
    <t>Муниципальная программа муниципального образования Тбилисский район «Обеспечение безопасности населения»</t>
  </si>
  <si>
    <t>10 0 00 00000</t>
  </si>
  <si>
    <t>Мероприятия по предупреждению и ликвидации последствий чрезвычайных ситуаций и стихийных бедствий</t>
  </si>
  <si>
    <t>Мероприятия, направленные на укрепление правопорядка, профилактику правонарушений, усиление борьбы с преступностью</t>
  </si>
  <si>
    <t>11 0 00  0000</t>
  </si>
  <si>
    <t>Расходы на обеспечение деятельности (оказания услуг) муниципальных  учреждений</t>
  </si>
  <si>
    <t>13 0 00 00000</t>
  </si>
  <si>
    <t>Муниципальная программа муниципального образования Тбилисский район «Развитие пассажирского транспорта в Тбилисском районе»</t>
  </si>
  <si>
    <t>15 0 00 00000</t>
  </si>
  <si>
    <t>Мероприятия в области транспортного обслуживания</t>
  </si>
  <si>
    <t>Субвенция на осуществление отдельных государственных полномочий по выплате ежемесячного вознаграждения, причитающегося приемным родителям за оказание услуг по воспитанию приемных детей</t>
  </si>
  <si>
    <t>18 0 00 00000</t>
  </si>
  <si>
    <t>Информационное обеспечение  жителей муниципального образования</t>
  </si>
  <si>
    <t>19 0 00 00000</t>
  </si>
  <si>
    <t>21 0 00 00000</t>
  </si>
  <si>
    <t>Управление государственным и муниципальным имуществом, связанное с оценкой недвижимости, признанием прав и регулированием отношений по государственной и  муниципальной собственности</t>
  </si>
  <si>
    <t>Управление государственным и муниципальным имуществом, связанное с оценкой недвижимости, признанием прав и регулированием отношений по государственной и муниципальной собственности</t>
  </si>
  <si>
    <t>Мероприятия по землеустройству и землепользованию</t>
  </si>
  <si>
    <t>Обеспечение деятельности высшего органа исполнительной власти муниципального образования Тбилисский район</t>
  </si>
  <si>
    <t>70 0 00 00000</t>
  </si>
  <si>
    <t>Функционирование высшего должностного лица  муниципального образования</t>
  </si>
  <si>
    <t>Обеспечение деятельности Совета муниципального образования Тбилисский район</t>
  </si>
  <si>
    <t>71 0 00 00000</t>
  </si>
  <si>
    <t>Обеспечение функционирования Совета муниципального образования Тбилисский район</t>
  </si>
  <si>
    <t>71 1 00 00000</t>
  </si>
  <si>
    <t>71 1 00 00190</t>
  </si>
  <si>
    <t>Обеспечение деятельности администрации муниципального образования Тбилисский район</t>
  </si>
  <si>
    <t>Обеспечение функционирования администрации муниципального образования</t>
  </si>
  <si>
    <t>72 1 00 00000</t>
  </si>
  <si>
    <t>72 1 00 00190</t>
  </si>
  <si>
    <t>Обеспечение отдельных государственных полномочий Краснодарского края</t>
  </si>
  <si>
    <t>72 2 00 00000</t>
  </si>
  <si>
    <t>72 2 00 51200</t>
  </si>
  <si>
    <t>72 2 00 60910</t>
  </si>
  <si>
    <t>Субвенция на осуществление отдельных государственных полномочий по организации и осуществлению  деятельности по опеке и попечительству в отношении несовершеннолетних</t>
  </si>
  <si>
    <t>Субвенция на осуществление отдельных государственных полномочий по ведению  учета граждан отдельных категорий в качестве нуждающихся в жилых помещениях</t>
  </si>
  <si>
    <t>72 2 00 60870</t>
  </si>
  <si>
    <t>Субвенция на осуществление отдельных государственных полномочий по выявлению обстоятельств, свидетельствующих о необходимости оказания детям-сиротам и детям, оставшимся без попечения родителей, лицам из числа детей-сирот и детей, оставшихся без попечения родителей, содействия в преодолении трудной жизненной ситуации, и осуществлению контроля за использованием детьми-сиротами и детьми, оставшимися без попечения родителей, лицами из числа детей-сирот и детей, оставшихся без попечения родителей, предоставленных им жилых помещений специализированного жилищного фонда</t>
  </si>
  <si>
    <t>Обеспечение по хозяйственному обслуживанию</t>
  </si>
  <si>
    <t>72 3 00 00000</t>
  </si>
  <si>
    <t>72 3 00 00590</t>
  </si>
  <si>
    <t>Финансовое обеспечение непредвиденных расходов</t>
  </si>
  <si>
    <t>72 4 00 00000</t>
  </si>
  <si>
    <t>72 4 00 10030</t>
  </si>
  <si>
    <t>Реализация муниципальных функций, связанных с муниципальным управлением</t>
  </si>
  <si>
    <t>72 5 00 00000</t>
  </si>
  <si>
    <t>Расходы на обеспечение деятельности (оказания услуг) муниципальными учреждениями - Централизованная бухгалтерия муниципального образования Тбилисский район</t>
  </si>
  <si>
    <t>72 5 00 00590</t>
  </si>
  <si>
    <t>Обеспечение деятельности подведомственных учреждений</t>
  </si>
  <si>
    <t>72 6 00 00000</t>
  </si>
  <si>
    <t>72 6 00 00590</t>
  </si>
  <si>
    <t>Управление муниципальными финансами - Финансовое управление администрации муниципального образования Тбилисский район</t>
  </si>
  <si>
    <t>74 0 00 00000</t>
  </si>
  <si>
    <t>Обеспечение деятельности финансового управления</t>
  </si>
  <si>
    <t>74 1 00 00000</t>
  </si>
  <si>
    <t xml:space="preserve">Расходы на обеспечение функций органов местного самоуправления </t>
  </si>
  <si>
    <t>74 1 00 00190</t>
  </si>
  <si>
    <t>Управление муниципальным долгом</t>
  </si>
  <si>
    <t>74 3 00 00000</t>
  </si>
  <si>
    <t>75 0 00 00000</t>
  </si>
  <si>
    <t>Руководитель контрольно-счетной палаты</t>
  </si>
  <si>
    <t>75 1 00 00000</t>
  </si>
  <si>
    <t>75 1 00 00190</t>
  </si>
  <si>
    <t>Контрольно-счетная палата</t>
  </si>
  <si>
    <t>75 2 00 00000</t>
  </si>
  <si>
    <t>75 2 00 00190</t>
  </si>
  <si>
    <t>Другие непрограммные направления деятельности органов местного самоуправления</t>
  </si>
  <si>
    <t>99 9 00 00000</t>
  </si>
  <si>
    <t>Мероприятия по обеспечению мобилизационной готовности экономики</t>
  </si>
  <si>
    <t>99 9 00 10120</t>
  </si>
  <si>
    <t>Мероприятия по проведению капитального ремонта общего имущества собственников помещений в многоквартирных домах</t>
  </si>
  <si>
    <t>99 9 00 10440</t>
  </si>
  <si>
    <t>Дополнительное материальное обеспечение ряда лиц, замещавших выборные муниципальные должности и должности муниципальной службы муниципального образования Тбилисский район</t>
  </si>
  <si>
    <t>99 9 00 10040</t>
  </si>
  <si>
    <t>ВСЕГО</t>
  </si>
  <si>
    <t>Закупка товаров, работ и услуг для обеспечения государственных (муниципальных) нужд учреждениям</t>
  </si>
  <si>
    <t>Резервный фонд администрации  муниципального образования Тбилисский район</t>
  </si>
  <si>
    <t>Процентные платежи по муниципальному долгу</t>
  </si>
  <si>
    <t>74 3 00 10050</t>
  </si>
  <si>
    <t>Обслуживание государственного (муниципального) долга</t>
  </si>
  <si>
    <t>Муниципальная программа муниципального образования Тбилисский район "Энергосбережение и повышение энергетической эффективности"</t>
  </si>
  <si>
    <t>Муниципальная программа муниципального образования Тбилисский район "Управление муниципальным имуществом"</t>
  </si>
  <si>
    <t>МКУ "Управление муниципальными закупками муниципального образования Тбилисский район"</t>
  </si>
  <si>
    <t>Расходы на обеспечение деятельности (оказания услуг) муниципальных учреждений – МАУ ЛОД "Ласточка"</t>
  </si>
  <si>
    <t>Муниципальная программа муниципального образования Тбилисский район "Социальная поддержка граждан"</t>
  </si>
  <si>
    <t>Муниципальная программа "Развитие физической культуры и спорта"</t>
  </si>
  <si>
    <t>Муниципальная программа муниципального образования Тбилисский район  "Формирование и продвижение экономического и инвестиционно- привлекательного образа Тбилисского района за его пределами"</t>
  </si>
  <si>
    <t>Муниципальная программа муниципального образования Тбилисский район "Поддержка малого и среднего предпринимательства в муниципальном образовании Тбилисский район"</t>
  </si>
  <si>
    <t>Муниципальная программа муниципального образования Тбилисский район "Обеспечение жильем молодых семей"</t>
  </si>
  <si>
    <t>Муниципальная программа муниципального образования Тбилисский район "Социально-экономическое и территориальное развитие"</t>
  </si>
  <si>
    <t>Муниципальная программа муниципального образования Тбилисский район "Дети Тбилисского района"</t>
  </si>
  <si>
    <t>Муниципальная программа муниципального образования Тбилисский район "Молодежь Тбилисского района"</t>
  </si>
  <si>
    <t>Расходы на обеспечение деятельности (оказания услуг) муниципальных учреждений - муниципальное казенное учреждение "Управление капитального строительства"</t>
  </si>
  <si>
    <t>РАСПРЕДЕЛЕНИЕ</t>
  </si>
  <si>
    <t xml:space="preserve">бюджетных ассигнований по целевым статьям </t>
  </si>
  <si>
    <t>направлениям деятельности), группам видов расходов</t>
  </si>
  <si>
    <t>образования Тбилисский район,</t>
  </si>
  <si>
    <t xml:space="preserve">Муниципальная программа муниципального образования Тбилисский район "Развитие образования" </t>
  </si>
  <si>
    <t>Обеспечение деятельности контрольно-счетной палаты муниципального образования Тбилисский район</t>
  </si>
  <si>
    <t>Субвенция на осуществление государственных полномочий по финансовому обеспечению государственных гарантий реализации прав на получение общедоступного и бесплатного образования в муниципальных дошкольных и общеобразовательных организациях</t>
  </si>
  <si>
    <t>Расходы на обеспечение функций  органов местного самоуправления</t>
  </si>
  <si>
    <t>Расходы на обеспечение деятельности (оказания услуг) муниципальных учреждений - методические центры, централизованные бухгалтерии</t>
  </si>
  <si>
    <t>Муниципальная программа муниципального образования Тбилисский район  "Муниципальная политика и развитие гражданского общества"</t>
  </si>
  <si>
    <t>Муниципальная программа муниципального образования Тбилисский район "Развитие культуры Тбилисского района"</t>
  </si>
  <si>
    <t>"Расходы на обеспечение функций органов местного самоуправления"</t>
  </si>
  <si>
    <t>Муниципальная программа муниципального образования Тбилисский район "Информационное обслуживание деятельности органов местного самоуправления"</t>
  </si>
  <si>
    <t xml:space="preserve"> Субвенция на осуществление отдельных государственных полномочий по созданию и организации деятельности комиссий по делам несовершеннолетних и защите их прав</t>
  </si>
  <si>
    <t>Мероприятия по пожарной безопасности</t>
  </si>
  <si>
    <t>200</t>
  </si>
  <si>
    <t>600</t>
  </si>
  <si>
    <t>72 0 00 00000</t>
  </si>
  <si>
    <t>70 1 00 00190</t>
  </si>
  <si>
    <t>70 1 00 00000</t>
  </si>
  <si>
    <t>400</t>
  </si>
  <si>
    <t xml:space="preserve">Проведение мероприятий районного праздника "День Урожая" </t>
  </si>
  <si>
    <t>Обслуживание лицензионной физической охраны</t>
  </si>
  <si>
    <t xml:space="preserve">Мероприятия в области жилищного хозяйства </t>
  </si>
  <si>
    <t>Субвенция на осуществление отдельных государственных полномочий Краснодарского края по поддержке сельскохозяйственного производства</t>
  </si>
  <si>
    <t>Субвенция на осуществление полномочий по составлению (изменению) списков кандидатов в присяжные заседатели федеральных судов общей юриспруденции в Российской Федерации</t>
  </si>
  <si>
    <t>Субвенция на осуществление отдельных государственных полномочий Краснодарского края по обеспечению отдыха детей в каникулярное время в профильных лагерях, организованных муниципальными общеобразовательными организациями Краснодарского края</t>
  </si>
  <si>
    <t xml:space="preserve">(муниципальным программным и непрограммным </t>
  </si>
  <si>
    <t xml:space="preserve">Субвенция на осуществление отдельных  государственных полномочий  Краснодарского края по организации оздоровления и отдыха детей 
</t>
  </si>
  <si>
    <t>72 2 00 69170</t>
  </si>
  <si>
    <t>72 2 00 69180</t>
  </si>
  <si>
    <t>72 2 00 69190</t>
  </si>
  <si>
    <t>72 2 00 69200</t>
  </si>
  <si>
    <t>Субвенция на осуществление отдельных государственных полномочий по обеспечению бесплатным двухразовым питанием детей-инвалидов (инвалидов), не являющихся обучающимися с ограниченными возможностями здоровья, получающих начальное общее, основное общее и среднее общее образование в муниципальных общеобразовательных организациях</t>
  </si>
  <si>
    <t xml:space="preserve">Предоставление субсидий муниципальным бюджетным, автономным учреждениям и иным некоммерческим организациям </t>
  </si>
  <si>
    <t>22 0 00 00000</t>
  </si>
  <si>
    <t>Муниципальная программа муниципального образования Тбилисский район "Развитие жилищно-коммунального хозяйства муниципального образования Тбилисский район"</t>
  </si>
  <si>
    <t>Формирование и продвижение экономического и инвестиционно привлекательного образа муниципального образования Тбилисский район</t>
  </si>
  <si>
    <t xml:space="preserve">Мероприятие по приобретению новогодних подарков </t>
  </si>
  <si>
    <t>Капитальный ремонт, ремонт и содержание автомобильных дорог общего пользования, проходящих вне населенных пунктов</t>
  </si>
  <si>
    <t>Исполняющий обязанности</t>
  </si>
  <si>
    <t>заместителя главы муниципального</t>
  </si>
  <si>
    <t>начальника финансового управления</t>
  </si>
  <si>
    <t>УТВЕРЖДЕНО</t>
  </si>
  <si>
    <t>образования Тбилисский район</t>
  </si>
  <si>
    <t>Создание системы комплексного обеспечения безопасности жизнедеятельности</t>
  </si>
  <si>
    <t>74 1 00 10010</t>
  </si>
  <si>
    <t>Обеспечение функционирования персонифицированного финансирования дополнительного образования детей</t>
  </si>
  <si>
    <t>800</t>
  </si>
  <si>
    <t>Обеспечение условий для развития физической культуры и массового спорта в части оплаты труда инструкторов по спорту (краевой бюджет)</t>
  </si>
  <si>
    <t>Обеспечение условий для развития физической культуры и массового спорта в части оплаты труда инструкторов по спорту (софинансирование)</t>
  </si>
  <si>
    <t>Условно утвержденные расходы</t>
  </si>
  <si>
    <t>99 9 99 99999</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</si>
  <si>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</si>
  <si>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Государственная поддержка отрасли культуры (краевой бюджет)</t>
  </si>
  <si>
    <t>Государственная поддержка отрасли культуры (софинансирование)</t>
  </si>
  <si>
    <t>Субвенции на осуществление отдельного государственного полномочия Краснодарского края по формированию списков семей и граждан, жилые помещения которых утрачены, и (или) списков граждан, жилые помещения которых повреждены в результате чрезвычайных ситуаций природного и техногенного характера, а также в результате террористических актов и (или) при пресечении террористических актов правомерными действиями на территории Краснодарского края</t>
  </si>
  <si>
    <t>Реализация мероприятия по обеспечению жильем молодых семей (краевой бюджет)</t>
  </si>
  <si>
    <t>Реализация мероприятия по обеспечению жильем молодых семей (софинансирование)</t>
  </si>
  <si>
    <t>(тыс.рублей)</t>
  </si>
  <si>
    <t>Организация и обеспечение бесплатным питанием обучающихся с ограниченными возможностями здоровья в муниципальных общеобразовательных организациях (краевой бюджет)</t>
  </si>
  <si>
    <t>Организация и обеспечение бесплатным питанием обучающихся с ограниченными возможностями здоровья в муниципальных общеобразовательных организациях (софинансирование)</t>
  </si>
  <si>
    <t>Субвенция на осуществление отдельных государственных полномочий по оплате проезда детей-сирот и детей, оставшихся без попечения родителей, находящихся под опекой (попечительством), включая предварительную опеку (попечительство), переданных на воспитание в приемную семью или на  патронатное воспитание, к месту лечения (отдыха) и обратно</t>
  </si>
  <si>
    <t>Субвенция на осуществление отдельных государственных полномочий по обеспечению  детей сирот и детей, оставшихся без попечения родителей, лиц из числа детей сирот и детей, оставшихся без попечения родителей, жилыми помещениями</t>
  </si>
  <si>
    <t>Субвенция на осуществление отдельных государственных полномочий по материально-техническому обеспечению пунктов проведения экзаменов для государственной итоговой аттестации по образовательным программам основного общего и среднего общего образования и выплате педагогическим работникам, участвующим в проведении указанной государственной итоговой аттестации,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t>
  </si>
  <si>
    <t>Субвенции на осуществление государственных полномочий Краснодарского края в области обращения с животными, предусмотренных законодательством в области обращения с животными, в том числе организации мероприятий при осуществлении деятельности по обращению с животными без владельцев на территории муниципальных образований Краснодарского края и федеральной территории "Сириус"</t>
  </si>
  <si>
    <t>Е.А. Клочкова</t>
  </si>
  <si>
    <t>Субвенции на осуществление отдельных государственных полномочий по обеспечению одноразовым бесплатным питанием учащихся из многодетных семей в муниципальных общеобразовательных организациях (за исключением обучающихся по образовательным программам начального общего образования, обучающихся с ограниченными возможностями здоровья и детей инвалидов (инвалидов), не являющихся обучающимися с ограниченными возможностями здоровья, получающих основное общее и среднее общее образование)</t>
  </si>
  <si>
    <t>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(субвенции на осуществление отдельного государственного полномочия по обеспечению выплат ежемесячного денежного вознаграждения за классное руководство педагогическим работникам муниципальных общеобразовательных организаций)</t>
  </si>
  <si>
    <t>Комплексы процессных мероприятий</t>
  </si>
  <si>
    <t>01 3 00 00000</t>
  </si>
  <si>
    <t>01 3 01 00000</t>
  </si>
  <si>
    <t>01 3 01 00590</t>
  </si>
  <si>
    <t>Комплекс процессных мероприятий "Функционирование системы образования Тбилисского района"</t>
  </si>
  <si>
    <t>01 3 01 10300</t>
  </si>
  <si>
    <t>01 3 01 10520</t>
  </si>
  <si>
    <t>01 3 01 60710</t>
  </si>
  <si>
    <t>01 3 01 60820</t>
  </si>
  <si>
    <t xml:space="preserve">01 3 01 60820
</t>
  </si>
  <si>
    <t>01 3 01 60860</t>
  </si>
  <si>
    <t>01 3 01 62370</t>
  </si>
  <si>
    <t>01 3 02 00000</t>
  </si>
  <si>
    <t>Комплекс процессных мероприятий "Обеспечение реализации муниципальной программы и прочие мероприятия в области образования"</t>
  </si>
  <si>
    <t>01 3 02 00190</t>
  </si>
  <si>
    <t>01 3 02 00590</t>
  </si>
  <si>
    <t>01 3 02 10010</t>
  </si>
  <si>
    <t>01 3 02 10300</t>
  </si>
  <si>
    <t>01 3 02 10400</t>
  </si>
  <si>
    <t>01 3 02 60860</t>
  </si>
  <si>
    <t>01 3 02 62500</t>
  </si>
  <si>
    <t>01 3 02 63540</t>
  </si>
  <si>
    <t>01 3 02 S3550</t>
  </si>
  <si>
    <t xml:space="preserve">Комплексы процессных мероприятий </t>
  </si>
  <si>
    <t>Комплекс процессных мероприятий "Гармонизация межнациональных отношений и развитие национальных культур в муниципальном образовании Тбилисский район"</t>
  </si>
  <si>
    <t>02 3 01 10570</t>
  </si>
  <si>
    <t>Комплекс процессных мероприятий  "Государственные и профессиональные праздники, юбилейные и памятные даты, отмечаемые в муниципальном образовании Тбилисский район"</t>
  </si>
  <si>
    <t>02 3 02 00000</t>
  </si>
  <si>
    <t>02 3 02 10070</t>
  </si>
  <si>
    <t>Комплекс процессных мероприятий "Информатизация в муниципальном образовании Тбилисский район"</t>
  </si>
  <si>
    <t>02 3 03 00000</t>
  </si>
  <si>
    <t>02 3 03 10010</t>
  </si>
  <si>
    <t>03 3 00 00000</t>
  </si>
  <si>
    <t>Комплекс процессных мероприятий "Мероприятия по организации отдыха и оздоровления детей Тбилисского района в летний период"</t>
  </si>
  <si>
    <t>03 3 01 00000</t>
  </si>
  <si>
    <t>03 3 01 10170</t>
  </si>
  <si>
    <t>03 3 01 63110</t>
  </si>
  <si>
    <t>03 3 02 00000</t>
  </si>
  <si>
    <t>03 3 02 10280</t>
  </si>
  <si>
    <t xml:space="preserve">Комплекс процессных мероприятий "Организация и проведение социально значимых мероприятий, направленных на поддержку семьи и детей, укрепление семейных ценностей и традиций с определением категории детей" </t>
  </si>
  <si>
    <t>04 3 00 00000</t>
  </si>
  <si>
    <t>Комплекс процессных мероприятий "Строительство, реконструкция, капитальный ремонт, ремонт и содержание автомобильных дорог общего пользования местного значения, включенных в реестр имущества муниципального образования Тбилисский район"</t>
  </si>
  <si>
    <t>04 3 01 00000</t>
  </si>
  <si>
    <t>04 3 01 10550</t>
  </si>
  <si>
    <t>Комплекс процессных мероприятий «Многофункциональная спортивно-игровая площадка, расположенная по адресу: Краснодарский край, Тбилисский район, ст-ца Тбилисская, ул. Красная 224 «Г»</t>
  </si>
  <si>
    <t>04 3 07 00000</t>
  </si>
  <si>
    <t>04 3 07 10350</t>
  </si>
  <si>
    <t>05 3 00 00000</t>
  </si>
  <si>
    <t>Комплекс процессных мероприятий «Предоставление молодым семьям, участникам программы, социальных выплат на приобретение (строительство) жилья»</t>
  </si>
  <si>
    <t>05 3 01 00000</t>
  </si>
  <si>
    <t>05 3 01 L4970</t>
  </si>
  <si>
    <t>06 3 00 00000</t>
  </si>
  <si>
    <t>06 3 01 00000</t>
  </si>
  <si>
    <t>06 3 01 10210</t>
  </si>
  <si>
    <t>Комплекс процессных мероприятий "Финансовая поддержка субъектов малого и среднего предпринимательства и организаций, обеспечивающих инфраструктуру поддержки субъектов малого и среднего предпринимательства"</t>
  </si>
  <si>
    <t>06 3 02 00000</t>
  </si>
  <si>
    <t>06 3 02 00590</t>
  </si>
  <si>
    <t>Комплекс процессных мероприятий "Подготовка и проведение мероприятий в сфере экономического и инвестиционного развития района"</t>
  </si>
  <si>
    <t>07 3 00 00000</t>
  </si>
  <si>
    <t>07 3 01 00000</t>
  </si>
  <si>
    <t>07 3 01 10430</t>
  </si>
  <si>
    <t>08 3 00 00000</t>
  </si>
  <si>
    <t>Комплекс процессных мероприятий "Организация и проведение акций, семинаров, фестивалей, конкурсов и других мероприятий"</t>
  </si>
  <si>
    <t>08 3 01 00000</t>
  </si>
  <si>
    <t>08 3 01 10310</t>
  </si>
  <si>
    <t>08 3 01 10310</t>
  </si>
  <si>
    <t>Комплекс процессных мероприятий "Мероприятия, направленные на формирование здорового образа жизни молодежи"</t>
  </si>
  <si>
    <t>08 3 02 00000</t>
  </si>
  <si>
    <t>08 3 02 10310</t>
  </si>
  <si>
    <t>Комплекс процессных мероприятий "Реализация муниципальных функций в области молодежной политики муниципальными бюджетными, казенными учреждениями и органами исполнительной власти муниципального образования Тбилисский район"</t>
  </si>
  <si>
    <t>08 3 03 00000</t>
  </si>
  <si>
    <t>08 3 03 00590</t>
  </si>
  <si>
    <t>08 3 0300590</t>
  </si>
  <si>
    <t>08 3 03 00190</t>
  </si>
  <si>
    <t>Комплекс процессных мероприятий "Обеспечение деятельности муниципальных учреждений отраслей "Физическая культура и спорт", "Образование"</t>
  </si>
  <si>
    <t>09 3 00 00000</t>
  </si>
  <si>
    <t>09 3 01 00000</t>
  </si>
  <si>
    <t>09 3 01 00590</t>
  </si>
  <si>
    <t>09 3 01 60820</t>
  </si>
  <si>
    <t>Субвенции на осуществление отдельных государственных полномочий по предоставлению мер социальной поддержки в виде компенсации расходов на оплату жилых помещений, отопления и освещения педагогическим работникам муниципальных образовательных организаций, проживающим и работающим в сельских населенных пунктах, рабочих поселках (поселках городского типа) на территории Краснодарского края</t>
  </si>
  <si>
    <t>09 3 01 S2820</t>
  </si>
  <si>
    <t>Комплекс процессных мероприятий "Реализация единого календарного плана физкультурных мероприятий и спортивных мероприятий муниципального образования Тбилисский район"</t>
  </si>
  <si>
    <t>09 3 02 00000</t>
  </si>
  <si>
    <t>09 3 02 10350</t>
  </si>
  <si>
    <t>09 3 03 00000</t>
  </si>
  <si>
    <t>Комплекс процессных мероприятий "Отдельные мероприятия по реализации муниципальной программы"</t>
  </si>
  <si>
    <t>09 3 03 00190</t>
  </si>
  <si>
    <t>10 3 00 00000</t>
  </si>
  <si>
    <t>Комплекс процессных мероприятий "Предупреждение и ликвидация чрезвычайных ситуаций, стихийных бедствий и их последствий в муниципальном образовании Тбилисский район"</t>
  </si>
  <si>
    <t>10 3 01 00000</t>
  </si>
  <si>
    <t>10 3 01 10140</t>
  </si>
  <si>
    <t>10 3 01 00590</t>
  </si>
  <si>
    <t>10 3 01 60070</t>
  </si>
  <si>
    <t>10 3 02 00000</t>
  </si>
  <si>
    <t>Комплекс процессных мероприятий "Укрепление правопорядка, профилактика правонарушений, усиление борьбы с преступностью в муниципальном образовании Тбилисский район"</t>
  </si>
  <si>
    <t>10 3 02 10420</t>
  </si>
  <si>
    <t>10 3 03 00000</t>
  </si>
  <si>
    <t xml:space="preserve">Комплекс процессных мероприятий "Создание системы комплексного обеспечения безопасности жизнедеятельности муниципального образования Тбилисский район"   </t>
  </si>
  <si>
    <t>10 3 03 10180</t>
  </si>
  <si>
    <t>Комплекс процессных мероприятий «Обеспечение пожарной безопасности в муниципальном образовании Тбилисский район»</t>
  </si>
  <si>
    <t>10 3 04 00000</t>
  </si>
  <si>
    <t>10 3 04 10190</t>
  </si>
  <si>
    <t>Комплекс процессных мероприятий «Профилактика терроризма и экстремизма в муниципальном образовании Тбилисский район»</t>
  </si>
  <si>
    <t>10 3 06 00000</t>
  </si>
  <si>
    <t>10 3 06 10390</t>
  </si>
  <si>
    <t>10 3 07 00000</t>
  </si>
  <si>
    <t>Комплекс процессных мероприятий «Проведение информационно-пропагандистского сопровождения антитеррористической деятельности на территории муниципального образования Тбилисский район»</t>
  </si>
  <si>
    <t>10 3 07 10310</t>
  </si>
  <si>
    <t>11 3 00 00000</t>
  </si>
  <si>
    <t>Комплекс процессных мероприятий "Руководство и управление в сфере культуры и искусства"</t>
  </si>
  <si>
    <t>11 3 01 00000</t>
  </si>
  <si>
    <t>11 3 01 00190</t>
  </si>
  <si>
    <t>Комплекс процессных мероприятий "Реализация дополнительных предпрофессиональных общеобразовательных программ в области искусств"</t>
  </si>
  <si>
    <t>11 3 02 00000</t>
  </si>
  <si>
    <t>11 3 02 00590</t>
  </si>
  <si>
    <t>11 3 02 60820</t>
  </si>
  <si>
    <t>11 3 03 00000</t>
  </si>
  <si>
    <t>Комплекс процессных мероприятий "Организация библиотечного обслуживания населения муниципального образования Тбилисский район"</t>
  </si>
  <si>
    <t>11 3 03 00590</t>
  </si>
  <si>
    <t>11 3 03 L5190</t>
  </si>
  <si>
    <t>Комплекс процессных мероприятий "Методическое обслуживание учреждений  культуры"</t>
  </si>
  <si>
    <t>11 3 04 00000</t>
  </si>
  <si>
    <t>11 3 04 00590</t>
  </si>
  <si>
    <t>11 3 05 00000</t>
  </si>
  <si>
    <t>Комплекс процессных мероприятий "Создание условий для организации досуга и культуры"</t>
  </si>
  <si>
    <t>11 3 05 00590</t>
  </si>
  <si>
    <t>Комплекс процессных мероприятий "Модернизация и техническое перевооружение котельных, работающих на неэффективных видах топлива"</t>
  </si>
  <si>
    <t>13 3 03 00000</t>
  </si>
  <si>
    <t>13 3 01 00000</t>
  </si>
  <si>
    <t>13 3 00 00000</t>
  </si>
  <si>
    <t>Услуги по энергосервисному контракту</t>
  </si>
  <si>
    <t>13 3 01 10450</t>
  </si>
  <si>
    <t>13 3 01 10240</t>
  </si>
  <si>
    <t>13 3 02 00000</t>
  </si>
  <si>
    <t>13 3 02 10090</t>
  </si>
  <si>
    <t>Мероприятия по предоставлению субсидий муниципальным унитарным предприятиям</t>
  </si>
  <si>
    <r>
      <t>Комплекс процессных мероприятий</t>
    </r>
    <r>
      <rPr>
        <b/>
        <sz val="16"/>
        <rFont val="Times New Roman"/>
        <family val="1"/>
        <charset val="204"/>
      </rPr>
      <t xml:space="preserve"> </t>
    </r>
    <r>
      <rPr>
        <sz val="16"/>
        <rFont val="Times New Roman"/>
        <family val="1"/>
        <charset val="204"/>
      </rPr>
      <t>«Субсидии в целях возмещения   недополученных доходов  и (или) финансового обеспечения (возмещения) затрат в связи с производством (реализацией) товаров, выполнением работ, оказанием услуг»</t>
    </r>
  </si>
  <si>
    <t>Комплекс процессных мероприятий "Газификация хут.Екатеринославского Марьинского сельского поселения Тбилисского района"</t>
  </si>
  <si>
    <t>Комплекс процессных мероприятий «Оплата технического обслуживания  сетей газораспределения»</t>
  </si>
  <si>
    <t>13 3 04 00000</t>
  </si>
  <si>
    <t>13 3 04 10240</t>
  </si>
  <si>
    <t>15 3 00 00000</t>
  </si>
  <si>
    <t>Комплекс процессных мероприятий «Осуществление пассажирских перевозок по регулируемым тарифам по муниципальным городским и пригородным маршрутам регулярных перевозок»</t>
  </si>
  <si>
    <t>15 3 03 00000</t>
  </si>
  <si>
    <t>15 3 03 10220</t>
  </si>
  <si>
    <t>17 3 00 00000</t>
  </si>
  <si>
    <t>17 0 00 00000</t>
  </si>
  <si>
    <t>Комплекс процессных мероприятий "Обеспечение жилыми помещениями и защита жилищных прав  детей-сирот и детей, оставшихся без попечения родителей, и лиц из их числа"</t>
  </si>
  <si>
    <t>17 3 01 00000</t>
  </si>
  <si>
    <t>17 3 01 10230</t>
  </si>
  <si>
    <t>17 3 01 A0820</t>
  </si>
  <si>
    <t>17 3 01 R0820</t>
  </si>
  <si>
    <t>Комплекс процессных мероприятий "Социальная поддержка детей-сирот и детей, оставшихся без попечения родителей"</t>
  </si>
  <si>
    <t>17 3 02 00000</t>
  </si>
  <si>
    <t>17 3 02 10170</t>
  </si>
  <si>
    <t>17 3 02 69100</t>
  </si>
  <si>
    <t>17 3 02 69120</t>
  </si>
  <si>
    <t>17 3 02 69130</t>
  </si>
  <si>
    <t>18 3 00 00000</t>
  </si>
  <si>
    <t>Комплекс процессных мероприятий "Информационное обслуживание деятельности органов местного самоуправления в печатном периодическом издании"</t>
  </si>
  <si>
    <t>Комплекс процессных мероприятий "Информационное обслуживание деятельности органов местного самоуправления на радио"</t>
  </si>
  <si>
    <t>18 3 01 00000</t>
  </si>
  <si>
    <t>18 3 01 10360</t>
  </si>
  <si>
    <t>18 3 02 00000</t>
  </si>
  <si>
    <t>18 3 02 10360</t>
  </si>
  <si>
    <t>18 3 04 00000</t>
  </si>
  <si>
    <t>18 3 04 10360</t>
  </si>
  <si>
    <t>19 3 00 00000</t>
  </si>
  <si>
    <t>Комплекс процессных мероприятий "Информационное обслуживание деятельности органов местного самоуправления на телевидении"</t>
  </si>
  <si>
    <t>Комплекс процессных мероприятий "Организация мероприятий при осуществлении деятельности по обращению с животными без владельцев на территории муниципального образования Тбилисский район"</t>
  </si>
  <si>
    <t>19 3 02 00000</t>
  </si>
  <si>
    <t>19 3 02 61650</t>
  </si>
  <si>
    <t>Комплекс процессных мероприятий "Организация и проведение районных мероприятий в области агропромышленного комплекса"</t>
  </si>
  <si>
    <t>19 3 03 00000</t>
  </si>
  <si>
    <t>19 3 03 10480</t>
  </si>
  <si>
    <t>Комплекс процессных мероприятий "Проведение технической инвентаризации объектов недвижимости, в т. ч. бесхозяйного имущества, изготовление технических и кадастровых паспортов и другие расходы по управлению муниципальной собственностью"</t>
  </si>
  <si>
    <t>21 3 00 00000</t>
  </si>
  <si>
    <t>21 3 01 00000</t>
  </si>
  <si>
    <t>21 3 01 10100</t>
  </si>
  <si>
    <t>21 3 02 00000</t>
  </si>
  <si>
    <t>Комплекс процессных мероприятий "Проведение рыночной оценки объектов муниципальной собственности"</t>
  </si>
  <si>
    <t>21 3 02 10100</t>
  </si>
  <si>
    <t>21 3 03 00000</t>
  </si>
  <si>
    <t>Комплекс процессных мероприятий "Разработка, внедрение и сопровождение информационной системы учета муниципального имущества"</t>
  </si>
  <si>
    <t>21 3 03 10110</t>
  </si>
  <si>
    <t>Комплекс процессных мероприятий "Обеспечение деятельности отдела по управлению муниципальным имуществом администрации муниципального образования Тбилисский район"</t>
  </si>
  <si>
    <t>21 3 04 00000</t>
  </si>
  <si>
    <t>21 3 04 00190</t>
  </si>
  <si>
    <t>21 3 04 10010</t>
  </si>
  <si>
    <t>22 3 00 00000</t>
  </si>
  <si>
    <t>Комплекс процессных мероприятий «Субсидии в целях возмещения   недополученных доходов  и (или) финансового обеспечения (возмещения) затрат в связи с производством (реализацией) товаров, выполнением работ, оказанием услуг»</t>
  </si>
  <si>
    <t>22 3 02 00000</t>
  </si>
  <si>
    <t>22 3 02 10090</t>
  </si>
  <si>
    <t>Комплекс процессных мероприятий "Обращение с твердыми коммунальными отходами на территории муниципального образования Тбилисский район"</t>
  </si>
  <si>
    <t>22 3 03 00000</t>
  </si>
  <si>
    <t>Мероприятия по обустройству контейнерных площадок твердых коммунальных отходов</t>
  </si>
  <si>
    <t>Мероприятия по проведению рекультивации на полигоне временного хранения твердых коммунальных отходов</t>
  </si>
  <si>
    <t>22 3 03 10150</t>
  </si>
  <si>
    <t>22 3 03 10590</t>
  </si>
  <si>
    <t>72 2 00 69210</t>
  </si>
  <si>
    <t>Предоставление дополнительной меры социальной поддержки в виде единовременной денежной выплаты отдельным категориям граждан</t>
  </si>
  <si>
    <t>300</t>
  </si>
  <si>
    <t>Субвенция на осуществление отдельных государственных полномочий по выплате ежемесячных денежных средств на содержание детей-сирот и детей, оставшихся без попечения родителей, находящихся под опекой (попечительством), включая предварительную опеку (попечительство), переданных на воспитание в приемную семью</t>
  </si>
  <si>
    <t>Комплекс процессных мероприятий «Малобюджетный спортивный зал в шаговой доступности по адресу: Краснодарский край, Тбилисский район, село Ванновское, улица Гагарина 4А»</t>
  </si>
  <si>
    <t>Мероприятия в области физической культуры</t>
  </si>
  <si>
    <t>04 3 05 00000</t>
  </si>
  <si>
    <t>04 3 05 10340</t>
  </si>
  <si>
    <t>99 9 00 10080</t>
  </si>
  <si>
    <t>Комплекс процессных мероприятий «Повышение предпринимательской культуры, популяризация предпринимательства и вовлечение экономически активного населения в предпринимательскую деятельность»</t>
  </si>
  <si>
    <t>Расходы на обеспечение деятельности (оказания услуг) муниципальными учреждениями - Муниципальное казенное учреждение "Служба по делам гражданской обороны и чрезвычайным ситуациям"</t>
  </si>
  <si>
    <t xml:space="preserve">Субвенции на осуществление отдельных государственных полномочий по предоставлению лицам, которые относились к категории детей-сирот и детей, оставшихся без попечения родителей, лиц из числа детей-сирот и детей, оставшихся без попечения родителей, и достигли возраста 23 лет, выплаты на приобретение благоустроенного жилого помещения в собственность или для полного погашения предоставленного на приобретение жилого помещения кредита (займа) по договору, обязательства заемщика по которому обеспечены ипотекой </t>
  </si>
  <si>
    <t>01 3 Ю6 00000</t>
  </si>
  <si>
    <t>01 3 Ю6 51790</t>
  </si>
  <si>
    <t>01 3 Ю6 53032</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</si>
  <si>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 (субсидии на организацию бесплатного горячего питания обучающихся по образовательным программам начального общего образования в муниципальных образовательных организациях) (краевой бюджет)</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</si>
  <si>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 (субсидии на организацию бесплатного горячего питания обучающихся по образовательным программам начального общего образования в муниципальных образовательных организациях) (софинансирование)</t>
  </si>
  <si>
    <t>01 3 02 L3042</t>
  </si>
  <si>
    <t>Реализация мероприятий регионального проекта "Семейные ценности и инфраструктура культуры"</t>
  </si>
  <si>
    <t>11 3 Я5 00000</t>
  </si>
  <si>
    <t>11 3 Я5 55190</t>
  </si>
  <si>
    <t>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города Байконура и федеральной территории "Сириус", муниципальных общеобразовательных организаций и профессиональных образовательных организаций</t>
  </si>
  <si>
    <t>01 3 Ю6 50500</t>
  </si>
  <si>
    <t>Муниципальная программа муниципального образования Тбилисский район "Развитие сельского хозяйства и регулирование рынков сельскохозяйственной продукции, сырья и продовольствия"</t>
  </si>
  <si>
    <t>Реализация мероприятий регионального проекта "Педагоги и наставники (Краснодарский край)"</t>
  </si>
  <si>
    <t xml:space="preserve">решением Совета муниципального </t>
  </si>
  <si>
    <t>классификации расходов бюджетов на 2026 год</t>
  </si>
  <si>
    <t>Приложение 9</t>
  </si>
  <si>
    <t>Комплекс процессных мероприятий «Поддержка социально ориентированных некоммерческих организаций и содействие развитию гражданского общества»</t>
  </si>
  <si>
    <t>Поддержка и развитие Кубанского казачества в муниципальном образовании Тбилисский район</t>
  </si>
  <si>
    <t>02 3 04 00000</t>
  </si>
  <si>
    <t>02 3 04 10600</t>
  </si>
  <si>
    <t>72 1 00 10010</t>
  </si>
  <si>
    <t>Комплекс процессных мероприятий «Выплаты субсидий крестьянским (фермерским) хозяйствам и индивидуальным предпринимателям, ведущим деятельность в области сельскохозяйственного производства»</t>
  </si>
  <si>
    <t>Субсидии в целях возмещения части затрат на приобретение племенных сельскохозяйственных животных, а также товарных сельскохозяйственных животных (коров, нетелей, овцематок, ремонтных телок, ярочек, козочек), предназначенных для воспроизводства</t>
  </si>
  <si>
    <t>19 3 04 00000</t>
  </si>
  <si>
    <t>19 3 04 60911</t>
  </si>
  <si>
    <t>Субсидии в целях возмещения части затрат на производство реализуемой продукции животноводства</t>
  </si>
  <si>
    <t>Субсидии крестьянским (фермерским) хозяйствам и индивидуальным предпринимателям в целях возмещения части затрат на строительство теплиц для выращивания овощей и (или) ягод в защищенном грунте</t>
  </si>
  <si>
    <t>19 3 04 60912</t>
  </si>
  <si>
    <t>19 3 04 60915</t>
  </si>
  <si>
    <t>Комплекс процессных мероприятий «Выплаты субсидий личным подсобным хозяйствам в области сельскохозяйственного производства»</t>
  </si>
  <si>
    <t>Субсидии личным подсобным хозяйствам в целях возмещения части затрат на производство реализуемой продукции животноводства</t>
  </si>
  <si>
    <t>Комплекс процессных мероприятий «Выплаты субсидий гражданам, ведущих личные подсобные хозяйства и применяющих специальный налоговый режим «Налог на профессиональный доход» по направлению государственной поддержки «Мой огород – мой бизнес»</t>
  </si>
  <si>
    <t>Субсидии в целях возмещения части затрат на строительство теплиц для выращивания овощей и (или) ягод в защищенном грунте</t>
  </si>
  <si>
    <t>19 3 05 00000</t>
  </si>
  <si>
    <t>19 3 05 60914</t>
  </si>
  <si>
    <t>19 3 06 00000</t>
  </si>
  <si>
    <t>19 3 06 60913</t>
  </si>
  <si>
    <t>13 3 03 20040</t>
  </si>
  <si>
    <t>Передача полномочий по организации газоснабжения населения из поселений в муниципальное образование Тбилисский район</t>
  </si>
  <si>
    <t>13 3 04 20040</t>
  </si>
  <si>
    <t>13 3 05 00000</t>
  </si>
  <si>
    <t>13 3 05 20060</t>
  </si>
  <si>
    <t>13 3 06 00000</t>
  </si>
  <si>
    <t>13 3 06 20040</t>
  </si>
  <si>
    <t>13 3 07 00000</t>
  </si>
  <si>
    <t>13 3 07 20040</t>
  </si>
  <si>
    <t>Передача полномочий по организации теплоснабжения населения из поселений в муниципальное образование Тбилисский район</t>
  </si>
  <si>
    <t>Комплекс процессных мероприятий "Газификация  хут. Среднего Алексее-Тенгинского сельского поселения Тбилисского района"</t>
  </si>
  <si>
    <t>Комплекс процессных мероприятий "Газификация  хут. Верхнего Алексее-Тенгинского сельского поселения Тбилисского района"</t>
  </si>
  <si>
    <t>22 3 01 00000</t>
  </si>
  <si>
    <t>22 3 01 10240</t>
  </si>
  <si>
    <t>22 3 01 S0310</t>
  </si>
  <si>
    <t>22 3 01 20030</t>
  </si>
  <si>
    <t>22 3 01 20050</t>
  </si>
  <si>
    <t>Организация водоотведения (краевой бюджет)</t>
  </si>
  <si>
    <t>Организация водоотведения (софинансирование)</t>
  </si>
  <si>
    <t>Передача полномочий по организации водоснабжения населения из поселений в муниципальное образование Тбилисский район</t>
  </si>
  <si>
    <t>Передача полномочий по организации водоотведения населения из поселений в муниципальное образование Тбилисский район</t>
  </si>
  <si>
    <t>Предоставление субсидий (грантов) для поддержки общественно полезных программ социально ориентированных общественных некоммерческих организаций</t>
  </si>
  <si>
    <t>02 3 04 10380</t>
  </si>
  <si>
    <t>74 2 00 00000</t>
  </si>
  <si>
    <t>74 2 00 10500</t>
  </si>
  <si>
    <t>500</t>
  </si>
  <si>
    <t>Поддержка устойчивого исполнения местных бюджетов</t>
  </si>
  <si>
    <t>Дотация на выравнивание уровня бюджетной обеспеченности поселений</t>
  </si>
  <si>
    <t>Межбюджетные трансферты</t>
  </si>
  <si>
    <t>75 3 00 00000</t>
  </si>
  <si>
    <t>75 3 00 20010</t>
  </si>
  <si>
    <t>Иные межбюджетные трансферты</t>
  </si>
  <si>
    <t>Передача полномочий по осуществлению внешнего муниципального финансового контроля контрольно- счетных органов из поселений в муниципальное образование Тбилисский район</t>
  </si>
  <si>
    <t>Расходы на выплаты персоналу в целях обеспечения выполнения функций государственными(муниципальными) органами, казенными учреждениями, органами управления государственными  внебюджетными фондами</t>
  </si>
  <si>
    <t>11 3 03 20020</t>
  </si>
  <si>
    <t>Передача полномочий по организации библиотечного обслуживания  из поселений  в муниципальное образование Тбилисский район</t>
  </si>
  <si>
    <t>Комплектование книжных фондов библиотек муниципального образования Тбилисский район</t>
  </si>
  <si>
    <t>11 3 03 09010</t>
  </si>
  <si>
    <t>11 3 01 10010</t>
  </si>
  <si>
    <t>09 3 03 10010</t>
  </si>
  <si>
    <t>08 3 03 10010</t>
  </si>
  <si>
    <t>Комплекс процессных мероприятий "Организация и развитие систем водоснабжения и водоотведения муниципального образования Тбилисский район"</t>
  </si>
  <si>
    <t>от ___________________ № ____</t>
  </si>
  <si>
    <r>
      <t>Комплекс процессных мероприятий</t>
    </r>
    <r>
      <rPr>
        <b/>
        <sz val="16"/>
        <rFont val="Times New Roman"/>
        <family val="1"/>
        <charset val="204"/>
      </rPr>
      <t xml:space="preserve"> </t>
    </r>
    <r>
      <rPr>
        <sz val="16"/>
        <rFont val="Times New Roman"/>
        <family val="1"/>
        <charset val="204"/>
      </rPr>
      <t>«Осуществление части переданных полномочий сельских поселений в сфере теплоснабжения населения»</t>
    </r>
  </si>
  <si>
    <t>Утверждено                       на 2026 год</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</si>
</sst>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
    <numFmt numFmtId="165" formatCode="000000"/>
  </numFmts>
  <fonts count="15" x14ac:knownFonts="1">
    <font>
      <sz val="11"/>
      <color theme="1"/>
      <name val="Calibri"/>
      <family val="2"/>
      <scheme val="minor"/>
    </font>
    <font>
      <b/>
      <sz val="11"/>
      <color theme="1"/>
      <name val="Calibri"/>
      <family val="2"/>
      <charset val="204"/>
      <scheme val="minor"/>
    </font>
    <font>
      <sz val="16"/>
      <color theme="1"/>
      <name val="Times New Roman"/>
      <family val="1"/>
      <charset val="204"/>
    </font>
    <font>
      <b/>
      <sz val="16"/>
      <color theme="1"/>
      <name val="Times New Roman"/>
      <family val="1"/>
      <charset val="204"/>
    </font>
    <font>
      <sz val="16"/>
      <name val="Times New Roman"/>
      <family val="1"/>
      <charset val="204"/>
    </font>
    <font>
      <sz val="18"/>
      <color theme="1"/>
      <name val="Times New Roman"/>
      <family val="1"/>
      <charset val="204"/>
    </font>
    <font>
      <sz val="10"/>
      <name val="Arial Cyr"/>
      <charset val="204"/>
    </font>
    <font>
      <sz val="10"/>
      <name val="Arial"/>
      <family val="2"/>
      <charset val="204"/>
    </font>
    <font>
      <sz val="10"/>
      <name val="Arial"/>
      <family val="2"/>
    </font>
    <font>
      <b/>
      <sz val="18"/>
      <color theme="1"/>
      <name val="Times New Roman"/>
      <family val="1"/>
      <charset val="204"/>
    </font>
    <font>
      <sz val="18"/>
      <name val="Times New Roman"/>
      <family val="1"/>
      <charset val="204"/>
    </font>
    <font>
      <sz val="11"/>
      <color theme="1"/>
      <name val="Calibri"/>
      <family val="2"/>
      <scheme val="minor"/>
    </font>
    <font>
      <sz val="16"/>
      <color theme="1"/>
      <name val="Calibri"/>
      <family val="2"/>
      <scheme val="minor"/>
    </font>
    <font>
      <b/>
      <sz val="16"/>
      <name val="Times New Roman"/>
      <family val="1"/>
      <charset val="204"/>
    </font>
    <font>
      <sz val="18"/>
      <name val="Arial Cyr"/>
      <charset val="204"/>
    </font>
  </fonts>
  <fills count="4">
    <fill>
      <patternFill patternType="none"/>
    </fill>
    <fill>
      <patternFill patternType="gray125"/>
    </fill>
    <fill>
      <patternFill patternType="solid">
        <fgColor theme="0"/>
        <bgColor indexed="64"/>
      </patternFill>
    </fill>
    <fill>
      <patternFill patternType="solid">
        <fgColor rgb="FFFF0000"/>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s>
  <cellStyleXfs count="5">
    <xf numFmtId="0" fontId="0" fillId="0" borderId="0"/>
    <xf numFmtId="0" fontId="6" fillId="0" borderId="0"/>
    <xf numFmtId="0" fontId="7" fillId="0" borderId="0"/>
    <xf numFmtId="0" fontId="8" fillId="0" borderId="0"/>
    <xf numFmtId="0" fontId="11" fillId="0" borderId="0"/>
  </cellStyleXfs>
  <cellXfs count="143">
    <xf numFmtId="0" fontId="0" fillId="0" borderId="0" xfId="0"/>
    <xf numFmtId="0" fontId="1" fillId="0" borderId="0" xfId="0" applyFont="1"/>
    <xf numFmtId="0" fontId="0" fillId="3" borderId="0" xfId="0" applyFill="1"/>
    <xf numFmtId="0" fontId="2" fillId="2" borderId="1" xfId="0" applyFont="1" applyFill="1" applyBorder="1" applyAlignment="1">
      <alignment wrapText="1"/>
    </xf>
    <xf numFmtId="0" fontId="2" fillId="2" borderId="1" xfId="0" applyFont="1" applyFill="1" applyBorder="1" applyAlignment="1">
      <alignment horizontal="center" wrapText="1"/>
    </xf>
    <xf numFmtId="0" fontId="2" fillId="2" borderId="1" xfId="0" applyFont="1" applyFill="1" applyBorder="1"/>
    <xf numFmtId="49" fontId="2" fillId="0" borderId="0" xfId="0" applyNumberFormat="1" applyFont="1" applyBorder="1" applyAlignment="1">
      <alignment horizontal="left"/>
    </xf>
    <xf numFmtId="0" fontId="3" fillId="2" borderId="1" xfId="0" applyFont="1" applyFill="1" applyBorder="1" applyAlignment="1">
      <alignment vertical="center" wrapText="1"/>
    </xf>
    <xf numFmtId="0" fontId="2" fillId="2" borderId="6" xfId="0" applyFont="1" applyFill="1" applyBorder="1" applyAlignment="1">
      <alignment vertical="center" wrapText="1"/>
    </xf>
    <xf numFmtId="0" fontId="2" fillId="0" borderId="0" xfId="0" applyFont="1" applyAlignment="1">
      <alignment horizontal="left"/>
    </xf>
    <xf numFmtId="0" fontId="2" fillId="0" borderId="0" xfId="0" applyFont="1"/>
    <xf numFmtId="0" fontId="3" fillId="2" borderId="1" xfId="0" applyFont="1" applyFill="1" applyBorder="1" applyAlignment="1">
      <alignment horizontal="center" vertical="center"/>
    </xf>
    <xf numFmtId="0" fontId="3" fillId="2" borderId="1" xfId="0" applyFont="1" applyFill="1" applyBorder="1" applyAlignment="1">
      <alignment horizontal="left" vertical="center" wrapText="1"/>
    </xf>
    <xf numFmtId="0" fontId="3" fillId="2" borderId="1" xfId="0" applyFont="1" applyFill="1" applyBorder="1" applyAlignment="1">
      <alignment vertical="center"/>
    </xf>
    <xf numFmtId="0" fontId="4" fillId="0" borderId="1" xfId="0" applyFont="1" applyFill="1" applyBorder="1" applyAlignment="1">
      <alignment vertical="top" wrapText="1"/>
    </xf>
    <xf numFmtId="0" fontId="0" fillId="2" borderId="0" xfId="0" applyFill="1"/>
    <xf numFmtId="0" fontId="0" fillId="0" borderId="0" xfId="0" applyFill="1"/>
    <xf numFmtId="0" fontId="3" fillId="0" borderId="1" xfId="0" applyFont="1" applyFill="1" applyBorder="1" applyAlignment="1">
      <alignment horizontal="center" vertical="center"/>
    </xf>
    <xf numFmtId="0" fontId="3" fillId="0" borderId="1" xfId="0" applyFont="1" applyFill="1" applyBorder="1" applyAlignment="1">
      <alignment vertical="center" wrapText="1"/>
    </xf>
    <xf numFmtId="0" fontId="4" fillId="2" borderId="1" xfId="0" applyFont="1" applyFill="1" applyBorder="1" applyAlignment="1">
      <alignment horizontal="left" vertical="top" wrapText="1"/>
    </xf>
    <xf numFmtId="0" fontId="2" fillId="2" borderId="1" xfId="0" applyFont="1" applyFill="1" applyBorder="1" applyAlignment="1"/>
    <xf numFmtId="0" fontId="2" fillId="2" borderId="8" xfId="0" applyFont="1" applyFill="1" applyBorder="1" applyAlignment="1">
      <alignment vertical="center" wrapText="1"/>
    </xf>
    <xf numFmtId="0" fontId="2" fillId="2" borderId="5" xfId="0" applyFont="1" applyFill="1" applyBorder="1" applyAlignment="1">
      <alignment vertical="center"/>
    </xf>
    <xf numFmtId="0" fontId="3" fillId="0" borderId="1" xfId="0" applyFont="1" applyFill="1" applyBorder="1" applyAlignment="1">
      <alignment vertical="center"/>
    </xf>
    <xf numFmtId="0" fontId="2" fillId="2" borderId="8" xfId="0" applyFont="1" applyFill="1" applyBorder="1" applyAlignment="1">
      <alignment vertical="center"/>
    </xf>
    <xf numFmtId="0" fontId="4" fillId="2" borderId="1" xfId="1" applyFont="1" applyFill="1" applyBorder="1" applyAlignment="1">
      <alignment vertical="top" wrapText="1"/>
    </xf>
    <xf numFmtId="0" fontId="2" fillId="2" borderId="1" xfId="0" applyFont="1" applyFill="1" applyBorder="1" applyAlignment="1">
      <alignment horizontal="center"/>
    </xf>
    <xf numFmtId="0" fontId="2" fillId="0" borderId="0" xfId="0" applyFont="1" applyFill="1"/>
    <xf numFmtId="0" fontId="2" fillId="2" borderId="0" xfId="0" applyFont="1" applyFill="1"/>
    <xf numFmtId="0" fontId="5" fillId="0" borderId="0" xfId="0" applyFont="1"/>
    <xf numFmtId="0" fontId="5" fillId="0" borderId="0" xfId="0" applyFont="1" applyAlignment="1">
      <alignment horizontal="left"/>
    </xf>
    <xf numFmtId="0" fontId="5" fillId="0" borderId="0" xfId="0" applyFont="1" applyAlignment="1">
      <alignment horizontal="center"/>
    </xf>
    <xf numFmtId="0" fontId="4" fillId="2" borderId="1" xfId="1" applyFont="1" applyFill="1" applyBorder="1" applyAlignment="1">
      <alignment horizontal="left" vertical="top" wrapText="1"/>
    </xf>
    <xf numFmtId="0" fontId="5" fillId="0" borderId="0" xfId="0" applyFont="1" applyAlignment="1"/>
    <xf numFmtId="0" fontId="0" fillId="0" borderId="0" xfId="0" applyAlignment="1">
      <alignment horizontal="center"/>
    </xf>
    <xf numFmtId="0" fontId="2" fillId="2" borderId="1" xfId="0" applyFont="1" applyFill="1" applyBorder="1" applyAlignment="1">
      <alignment vertical="center" wrapText="1"/>
    </xf>
    <xf numFmtId="0" fontId="2" fillId="2" borderId="1" xfId="0" applyFont="1" applyFill="1" applyBorder="1" applyAlignment="1">
      <alignment vertical="center"/>
    </xf>
    <xf numFmtId="0" fontId="3" fillId="2" borderId="1" xfId="0" applyFont="1" applyFill="1" applyBorder="1" applyAlignment="1">
      <alignment horizontal="center" vertical="center" wrapText="1"/>
    </xf>
    <xf numFmtId="0" fontId="2" fillId="2" borderId="2"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4" fillId="2" borderId="1" xfId="0" applyFont="1" applyFill="1" applyBorder="1" applyAlignment="1">
      <alignment vertical="top" wrapText="1"/>
    </xf>
    <xf numFmtId="0" fontId="3" fillId="2" borderId="0" xfId="0" applyFont="1" applyFill="1" applyBorder="1" applyAlignment="1">
      <alignment vertical="center" wrapText="1"/>
    </xf>
    <xf numFmtId="0" fontId="3" fillId="2" borderId="0" xfId="0" applyFont="1" applyFill="1" applyBorder="1" applyAlignment="1">
      <alignment vertical="center"/>
    </xf>
    <xf numFmtId="0" fontId="0" fillId="0" borderId="0" xfId="0"/>
    <xf numFmtId="0" fontId="2" fillId="0" borderId="0" xfId="0" applyFont="1"/>
    <xf numFmtId="0" fontId="5" fillId="0" borderId="0" xfId="0" applyFont="1" applyAlignment="1"/>
    <xf numFmtId="0" fontId="2" fillId="2" borderId="2" xfId="0" applyFont="1" applyFill="1" applyBorder="1" applyAlignment="1">
      <alignment horizontal="center"/>
    </xf>
    <xf numFmtId="0" fontId="3" fillId="2" borderId="3" xfId="0" applyFont="1" applyFill="1" applyBorder="1" applyAlignment="1">
      <alignment vertical="center" wrapText="1"/>
    </xf>
    <xf numFmtId="0" fontId="3" fillId="2" borderId="1" xfId="0" applyFont="1" applyFill="1" applyBorder="1"/>
    <xf numFmtId="0" fontId="3" fillId="2" borderId="3" xfId="0" applyFont="1" applyFill="1" applyBorder="1" applyAlignment="1">
      <alignment horizontal="center" vertical="center" wrapText="1"/>
    </xf>
    <xf numFmtId="49" fontId="4" fillId="2" borderId="1" xfId="0" applyNumberFormat="1" applyFont="1" applyFill="1" applyBorder="1" applyAlignment="1">
      <alignment horizontal="left" vertical="top" wrapText="1"/>
    </xf>
    <xf numFmtId="0" fontId="2" fillId="2" borderId="3" xfId="0" applyFont="1" applyFill="1" applyBorder="1" applyAlignment="1">
      <alignment horizontal="center"/>
    </xf>
    <xf numFmtId="49" fontId="4" fillId="2" borderId="1" xfId="1" applyNumberFormat="1" applyFont="1" applyFill="1" applyBorder="1" applyAlignment="1">
      <alignment horizontal="center" vertical="center" wrapText="1"/>
    </xf>
    <xf numFmtId="49" fontId="4" fillId="0" borderId="1" xfId="0" applyNumberFormat="1" applyFont="1" applyFill="1" applyBorder="1" applyAlignment="1">
      <alignment horizontal="center" wrapText="1"/>
    </xf>
    <xf numFmtId="49" fontId="4" fillId="2" borderId="1" xfId="0" applyNumberFormat="1" applyFont="1" applyFill="1" applyBorder="1" applyAlignment="1">
      <alignment horizontal="center" wrapText="1"/>
    </xf>
    <xf numFmtId="0" fontId="4" fillId="0" borderId="1" xfId="0" applyFont="1" applyFill="1" applyBorder="1" applyAlignment="1">
      <alignment horizontal="left" vertical="top" wrapText="1"/>
    </xf>
    <xf numFmtId="0" fontId="4" fillId="0" borderId="1" xfId="1" applyFont="1" applyFill="1" applyBorder="1" applyAlignment="1">
      <alignment vertical="top" wrapText="1"/>
    </xf>
    <xf numFmtId="0" fontId="2" fillId="0" borderId="1" xfId="4" applyFont="1" applyFill="1" applyBorder="1" applyAlignment="1">
      <alignment vertical="center" wrapText="1"/>
    </xf>
    <xf numFmtId="49" fontId="4" fillId="2" borderId="1" xfId="1" applyNumberFormat="1" applyFont="1" applyFill="1" applyBorder="1" applyAlignment="1">
      <alignment horizontal="center" wrapText="1"/>
    </xf>
    <xf numFmtId="0" fontId="2" fillId="2" borderId="2" xfId="0" applyFont="1" applyFill="1" applyBorder="1"/>
    <xf numFmtId="164" fontId="2" fillId="0" borderId="1" xfId="0" applyNumberFormat="1" applyFont="1" applyBorder="1" applyAlignment="1">
      <alignment horizontal="center" vertical="center"/>
    </xf>
    <xf numFmtId="0" fontId="4" fillId="0" borderId="1" xfId="1" applyFont="1" applyFill="1" applyBorder="1" applyAlignment="1">
      <alignment horizontal="left" vertical="top" wrapText="1"/>
    </xf>
    <xf numFmtId="0" fontId="2" fillId="2" borderId="1" xfId="0" applyFont="1" applyFill="1" applyBorder="1" applyAlignment="1">
      <alignment horizontal="center" vertical="center"/>
    </xf>
    <xf numFmtId="0" fontId="4" fillId="0" borderId="0" xfId="1" applyFont="1" applyAlignment="1">
      <alignment wrapText="1"/>
    </xf>
    <xf numFmtId="0" fontId="2" fillId="0" borderId="0" xfId="0" applyFont="1" applyAlignment="1">
      <alignment horizontal="right"/>
    </xf>
    <xf numFmtId="0" fontId="2" fillId="0" borderId="1" xfId="0" applyFont="1" applyFill="1" applyBorder="1" applyAlignment="1">
      <alignment horizontal="center" vertical="center" wrapText="1"/>
    </xf>
    <xf numFmtId="49" fontId="4" fillId="2" borderId="2" xfId="0" applyNumberFormat="1" applyFont="1" applyFill="1" applyBorder="1" applyAlignment="1">
      <alignment horizontal="center" wrapText="1"/>
    </xf>
    <xf numFmtId="0" fontId="2" fillId="2" borderId="5" xfId="0" applyFont="1" applyFill="1" applyBorder="1" applyAlignment="1">
      <alignment horizontal="center" vertical="center" wrapText="1"/>
    </xf>
    <xf numFmtId="164" fontId="2" fillId="2" borderId="1" xfId="0" applyNumberFormat="1" applyFont="1" applyFill="1" applyBorder="1" applyAlignment="1">
      <alignment horizontal="center" vertical="center"/>
    </xf>
    <xf numFmtId="164" fontId="3" fillId="2" borderId="1" xfId="0" applyNumberFormat="1" applyFont="1" applyFill="1" applyBorder="1" applyAlignment="1">
      <alignment horizontal="center" vertical="center"/>
    </xf>
    <xf numFmtId="0" fontId="2" fillId="2" borderId="8" xfId="0" applyFont="1" applyFill="1" applyBorder="1"/>
    <xf numFmtId="49" fontId="4" fillId="2" borderId="5" xfId="0" applyNumberFormat="1" applyFont="1" applyFill="1" applyBorder="1" applyAlignment="1">
      <alignment horizontal="center" wrapText="1"/>
    </xf>
    <xf numFmtId="0" fontId="4" fillId="2" borderId="3" xfId="0" applyFont="1" applyFill="1" applyBorder="1" applyAlignment="1">
      <alignment vertical="top" wrapText="1"/>
    </xf>
    <xf numFmtId="0" fontId="4" fillId="2" borderId="2" xfId="0" applyFont="1" applyFill="1" applyBorder="1" applyAlignment="1">
      <alignment vertical="top" wrapText="1"/>
    </xf>
    <xf numFmtId="0" fontId="4" fillId="0" borderId="1" xfId="0" applyFont="1" applyBorder="1" applyAlignment="1">
      <alignment vertical="center" wrapText="1"/>
    </xf>
    <xf numFmtId="0" fontId="4" fillId="2" borderId="2" xfId="0" applyFont="1" applyFill="1" applyBorder="1" applyAlignment="1">
      <alignment horizontal="left" vertical="top" wrapText="1"/>
    </xf>
    <xf numFmtId="0" fontId="4" fillId="0" borderId="2" xfId="0" applyFont="1" applyFill="1" applyBorder="1" applyAlignment="1">
      <alignment horizontal="left" vertical="top" wrapText="1"/>
    </xf>
    <xf numFmtId="0" fontId="2" fillId="2" borderId="1" xfId="0" applyFont="1" applyFill="1" applyBorder="1" applyAlignment="1">
      <alignment horizontal="center"/>
    </xf>
    <xf numFmtId="0" fontId="0" fillId="0" borderId="0" xfId="0" applyAlignment="1"/>
    <xf numFmtId="0" fontId="2" fillId="2" borderId="1"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2" fillId="2" borderId="2" xfId="0" applyFont="1" applyFill="1" applyBorder="1" applyAlignment="1">
      <alignment horizontal="left" vertical="center" wrapText="1"/>
    </xf>
    <xf numFmtId="0" fontId="2" fillId="2" borderId="3" xfId="0" applyFont="1" applyFill="1" applyBorder="1" applyAlignment="1">
      <alignment vertical="center" wrapText="1"/>
    </xf>
    <xf numFmtId="0" fontId="2" fillId="2" borderId="1" xfId="0" applyFont="1" applyFill="1" applyBorder="1" applyAlignment="1">
      <alignment horizontal="center"/>
    </xf>
    <xf numFmtId="0" fontId="2" fillId="2" borderId="1" xfId="0" applyFont="1" applyFill="1" applyBorder="1" applyAlignment="1">
      <alignment horizontal="left" vertical="center" wrapText="1"/>
    </xf>
    <xf numFmtId="0" fontId="5" fillId="0" borderId="0" xfId="0" applyFont="1" applyAlignment="1">
      <alignment horizontal="center"/>
    </xf>
    <xf numFmtId="0" fontId="0" fillId="0" borderId="0" xfId="0" applyAlignment="1">
      <alignment horizontal="center"/>
    </xf>
    <xf numFmtId="0" fontId="2" fillId="2" borderId="2" xfId="0" applyFont="1" applyFill="1" applyBorder="1" applyAlignment="1">
      <alignment vertical="center" wrapText="1"/>
    </xf>
    <xf numFmtId="0" fontId="2" fillId="2" borderId="1" xfId="0" applyFont="1" applyFill="1" applyBorder="1" applyAlignment="1">
      <alignment horizontal="center" vertical="center"/>
    </xf>
    <xf numFmtId="0" fontId="2" fillId="2" borderId="2" xfId="0" applyFont="1" applyFill="1" applyBorder="1" applyAlignment="1">
      <alignment horizontal="center" vertical="center"/>
    </xf>
    <xf numFmtId="49" fontId="4" fillId="0" borderId="2" xfId="0" applyNumberFormat="1" applyFont="1" applyFill="1" applyBorder="1" applyAlignment="1">
      <alignment horizontal="center" wrapText="1"/>
    </xf>
    <xf numFmtId="0" fontId="12" fillId="0" borderId="2" xfId="0" applyFont="1" applyBorder="1" applyAlignment="1"/>
    <xf numFmtId="165" fontId="4" fillId="2" borderId="1" xfId="0" applyNumberFormat="1" applyFont="1" applyFill="1" applyBorder="1" applyAlignment="1">
      <alignment vertical="top" wrapText="1"/>
    </xf>
    <xf numFmtId="0" fontId="4" fillId="0" borderId="0" xfId="0" applyFont="1"/>
    <xf numFmtId="164" fontId="4" fillId="2" borderId="1" xfId="0" applyNumberFormat="1" applyFont="1" applyFill="1" applyBorder="1" applyAlignment="1">
      <alignment horizontal="center" wrapText="1"/>
    </xf>
    <xf numFmtId="49" fontId="4" fillId="2" borderId="1" xfId="0" applyNumberFormat="1" applyFont="1" applyFill="1" applyBorder="1" applyAlignment="1">
      <alignment vertical="top" wrapText="1"/>
    </xf>
    <xf numFmtId="49" fontId="4" fillId="2" borderId="1" xfId="1" applyNumberFormat="1" applyFont="1" applyFill="1" applyBorder="1" applyAlignment="1">
      <alignment horizontal="left" vertical="top" wrapText="1"/>
    </xf>
    <xf numFmtId="49" fontId="4" fillId="0" borderId="1" xfId="1" applyNumberFormat="1" applyFont="1" applyFill="1" applyBorder="1" applyAlignment="1">
      <alignment horizontal="center" wrapText="1"/>
    </xf>
    <xf numFmtId="0" fontId="4" fillId="0" borderId="2" xfId="1" applyFont="1" applyBorder="1" applyAlignment="1">
      <alignment horizontal="center" wrapText="1"/>
    </xf>
    <xf numFmtId="0" fontId="4" fillId="0" borderId="0" xfId="0" applyFont="1" applyFill="1" applyBorder="1" applyAlignment="1">
      <alignment vertical="top" wrapText="1"/>
    </xf>
    <xf numFmtId="0" fontId="4" fillId="0" borderId="2" xfId="0" applyFont="1" applyBorder="1" applyAlignment="1">
      <alignment horizontal="center" wrapText="1"/>
    </xf>
    <xf numFmtId="0" fontId="4" fillId="0" borderId="9" xfId="0" applyFont="1" applyBorder="1" applyAlignment="1">
      <alignment vertical="center" wrapText="1"/>
    </xf>
    <xf numFmtId="0" fontId="4" fillId="0" borderId="10" xfId="0" applyFont="1" applyBorder="1" applyAlignment="1">
      <alignment vertical="center" wrapText="1"/>
    </xf>
    <xf numFmtId="0" fontId="13" fillId="0" borderId="1" xfId="0" applyFont="1" applyFill="1" applyBorder="1" applyAlignment="1">
      <alignment horizontal="left" vertical="top" wrapText="1"/>
    </xf>
    <xf numFmtId="49" fontId="4" fillId="0" borderId="1" xfId="0" applyNumberFormat="1" applyFont="1" applyFill="1" applyBorder="1" applyAlignment="1">
      <alignment horizontal="left" vertical="top" wrapText="1"/>
    </xf>
    <xf numFmtId="0" fontId="13" fillId="2" borderId="1" xfId="0" applyFont="1" applyFill="1" applyBorder="1" applyAlignment="1">
      <alignment vertical="center" wrapText="1"/>
    </xf>
    <xf numFmtId="49" fontId="13" fillId="2" borderId="1" xfId="0" applyNumberFormat="1" applyFont="1" applyFill="1" applyBorder="1" applyAlignment="1">
      <alignment horizontal="center" vertical="center" wrapText="1"/>
    </xf>
    <xf numFmtId="0" fontId="2" fillId="2" borderId="1" xfId="0" applyFont="1" applyFill="1" applyBorder="1" applyAlignment="1">
      <alignment vertical="justify" wrapText="1"/>
    </xf>
    <xf numFmtId="0" fontId="5" fillId="0" borderId="0" xfId="0" applyFont="1" applyAlignment="1">
      <alignment horizontal="right"/>
    </xf>
    <xf numFmtId="0" fontId="0" fillId="0" borderId="0" xfId="0" applyAlignment="1">
      <alignment horizontal="right"/>
    </xf>
    <xf numFmtId="49" fontId="10" fillId="0" borderId="0" xfId="0" applyNumberFormat="1" applyFont="1" applyAlignment="1">
      <alignment horizontal="left"/>
    </xf>
    <xf numFmtId="49" fontId="14" fillId="0" borderId="0" xfId="0" applyNumberFormat="1" applyFont="1" applyAlignment="1">
      <alignment horizontal="left"/>
    </xf>
    <xf numFmtId="0" fontId="10" fillId="0" borderId="0" xfId="0" applyFont="1" applyAlignment="1"/>
    <xf numFmtId="0" fontId="10" fillId="0" borderId="0" xfId="0" applyFont="1" applyAlignment="1">
      <alignment horizontal="left" vertical="center"/>
    </xf>
    <xf numFmtId="0" fontId="10" fillId="0" borderId="0" xfId="0" applyFont="1" applyAlignment="1">
      <alignment horizontal="left"/>
    </xf>
    <xf numFmtId="49" fontId="9" fillId="0" borderId="0" xfId="0" applyNumberFormat="1" applyFont="1" applyBorder="1" applyAlignment="1">
      <alignment horizontal="center"/>
    </xf>
    <xf numFmtId="0" fontId="0" fillId="0" borderId="0" xfId="0" applyAlignment="1"/>
    <xf numFmtId="0" fontId="9" fillId="0" borderId="0" xfId="0" applyFont="1" applyAlignment="1">
      <alignment horizontal="center"/>
    </xf>
    <xf numFmtId="0" fontId="2" fillId="2" borderId="1"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12" fillId="0" borderId="2" xfId="0" applyFont="1" applyBorder="1" applyAlignment="1">
      <alignment horizontal="center" vertical="center" wrapText="1"/>
    </xf>
    <xf numFmtId="164" fontId="2" fillId="2" borderId="3" xfId="0" applyNumberFormat="1" applyFont="1" applyFill="1" applyBorder="1" applyAlignment="1">
      <alignment horizontal="center" vertical="center"/>
    </xf>
    <xf numFmtId="0" fontId="12" fillId="0" borderId="2" xfId="0" applyFont="1" applyBorder="1" applyAlignment="1">
      <alignment horizontal="center" vertical="center"/>
    </xf>
    <xf numFmtId="0" fontId="2" fillId="2" borderId="3" xfId="0" applyFont="1" applyFill="1" applyBorder="1" applyAlignment="1">
      <alignment vertical="top" wrapText="1"/>
    </xf>
    <xf numFmtId="0" fontId="12" fillId="0" borderId="2" xfId="0" applyFont="1" applyBorder="1" applyAlignment="1">
      <alignment vertical="top" wrapText="1"/>
    </xf>
    <xf numFmtId="0" fontId="2" fillId="2" borderId="3" xfId="0" applyFont="1" applyFill="1" applyBorder="1" applyAlignment="1">
      <alignment horizontal="left" vertical="center" wrapText="1"/>
    </xf>
    <xf numFmtId="0" fontId="2" fillId="2" borderId="2" xfId="0" applyFont="1" applyFill="1" applyBorder="1" applyAlignment="1">
      <alignment horizontal="left" vertical="center" wrapText="1"/>
    </xf>
    <xf numFmtId="0" fontId="2" fillId="2" borderId="3" xfId="0" applyFont="1" applyFill="1" applyBorder="1" applyAlignment="1">
      <alignment vertical="center" wrapText="1"/>
    </xf>
    <xf numFmtId="0" fontId="12" fillId="0" borderId="2" xfId="0" applyFont="1" applyBorder="1" applyAlignment="1">
      <alignment vertical="center" wrapText="1"/>
    </xf>
    <xf numFmtId="0" fontId="5" fillId="0" borderId="0" xfId="0" applyFont="1" applyAlignment="1"/>
    <xf numFmtId="0" fontId="2" fillId="2" borderId="1" xfId="0" applyFont="1" applyFill="1" applyBorder="1" applyAlignment="1">
      <alignment horizontal="center"/>
    </xf>
    <xf numFmtId="0" fontId="2" fillId="2" borderId="3" xfId="0" applyFont="1" applyFill="1" applyBorder="1" applyAlignment="1"/>
    <xf numFmtId="0" fontId="12" fillId="0" borderId="2" xfId="0" applyFont="1" applyBorder="1" applyAlignment="1"/>
    <xf numFmtId="0" fontId="2" fillId="2" borderId="1" xfId="0" applyFont="1" applyFill="1" applyBorder="1" applyAlignment="1">
      <alignment horizontal="left" vertical="center" wrapText="1"/>
    </xf>
    <xf numFmtId="0" fontId="5" fillId="0" borderId="0" xfId="0" applyFont="1" applyAlignment="1">
      <alignment horizontal="center"/>
    </xf>
    <xf numFmtId="0" fontId="0" fillId="0" borderId="0" xfId="0" applyAlignment="1">
      <alignment horizontal="center"/>
    </xf>
    <xf numFmtId="0" fontId="2" fillId="2" borderId="4" xfId="0" applyFont="1" applyFill="1" applyBorder="1" applyAlignment="1">
      <alignment vertical="center" wrapText="1"/>
    </xf>
    <xf numFmtId="0" fontId="2" fillId="2" borderId="2" xfId="0" applyFont="1" applyFill="1" applyBorder="1" applyAlignment="1">
      <alignment vertical="center" wrapText="1"/>
    </xf>
    <xf numFmtId="0" fontId="2" fillId="2" borderId="1" xfId="0" applyFont="1" applyFill="1" applyBorder="1" applyAlignment="1">
      <alignment horizontal="center" vertical="center"/>
    </xf>
    <xf numFmtId="0" fontId="2" fillId="2" borderId="3" xfId="0" applyFont="1" applyFill="1" applyBorder="1" applyAlignment="1">
      <alignment horizontal="center" vertical="center"/>
    </xf>
    <xf numFmtId="0" fontId="2" fillId="2" borderId="4" xfId="0" applyFont="1" applyFill="1" applyBorder="1" applyAlignment="1">
      <alignment horizontal="center" vertical="center"/>
    </xf>
    <xf numFmtId="0" fontId="2" fillId="2" borderId="2" xfId="0" applyFont="1" applyFill="1" applyBorder="1" applyAlignment="1">
      <alignment horizontal="center" vertical="center"/>
    </xf>
  </cellXfs>
  <cellStyles count="5">
    <cellStyle name="Обычный" xfId="0" builtinId="0"/>
    <cellStyle name="Обычный 2" xfId="2"/>
    <cellStyle name="Обычный 3" xfId="3"/>
    <cellStyle name="Обычный 4" xfId="1"/>
    <cellStyle name="Обычный 5" xfId="4"/>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G472"/>
  <sheetViews>
    <sheetView tabSelected="1" view="pageBreakPreview" topLeftCell="A463" zoomScale="70" zoomScaleNormal="100" zoomScaleSheetLayoutView="70" workbookViewId="0">
      <selection activeCell="C428" sqref="C428"/>
    </sheetView>
  </sheetViews>
  <sheetFormatPr defaultRowHeight="15" x14ac:dyDescent="0.25"/>
  <cols>
    <col min="1" max="1" width="4" customWidth="1"/>
    <col min="2" max="2" width="5.85546875" customWidth="1"/>
    <col min="3" max="3" width="96" customWidth="1"/>
    <col min="4" max="4" width="28.42578125" customWidth="1"/>
    <col min="5" max="5" width="24.85546875" customWidth="1"/>
    <col min="6" max="6" width="14.5703125" hidden="1" customWidth="1"/>
    <col min="7" max="7" width="26.7109375" style="15" customWidth="1"/>
  </cols>
  <sheetData>
    <row r="2" spans="1:7" s="44" customFormat="1" x14ac:dyDescent="0.25">
      <c r="G2" s="15"/>
    </row>
    <row r="3" spans="1:7" s="44" customFormat="1" ht="26.45" customHeight="1" x14ac:dyDescent="0.35">
      <c r="E3" s="111" t="s">
        <v>431</v>
      </c>
      <c r="F3" s="112"/>
      <c r="G3" s="112"/>
    </row>
    <row r="4" spans="1:7" s="44" customFormat="1" ht="26.45" customHeight="1" x14ac:dyDescent="0.25">
      <c r="E4" s="79"/>
      <c r="F4" s="79"/>
      <c r="G4" s="79"/>
    </row>
    <row r="5" spans="1:7" s="44" customFormat="1" ht="27" customHeight="1" x14ac:dyDescent="0.35">
      <c r="E5" s="113" t="s">
        <v>179</v>
      </c>
      <c r="F5" s="113"/>
      <c r="G5" s="113"/>
    </row>
    <row r="6" spans="1:7" s="44" customFormat="1" ht="23.45" customHeight="1" x14ac:dyDescent="0.35">
      <c r="E6" s="113" t="s">
        <v>429</v>
      </c>
      <c r="F6" s="113"/>
      <c r="G6" s="113"/>
    </row>
    <row r="7" spans="1:7" s="44" customFormat="1" ht="24.6" customHeight="1" x14ac:dyDescent="0.25">
      <c r="E7" s="114" t="s">
        <v>180</v>
      </c>
      <c r="F7" s="114"/>
      <c r="G7" s="114"/>
    </row>
    <row r="8" spans="1:7" s="44" customFormat="1" ht="24.6" customHeight="1" x14ac:dyDescent="0.35">
      <c r="E8" s="115" t="s">
        <v>495</v>
      </c>
      <c r="F8" s="115"/>
      <c r="G8" s="115"/>
    </row>
    <row r="9" spans="1:7" s="44" customFormat="1" ht="8.4499999999999993" customHeight="1" x14ac:dyDescent="0.25">
      <c r="G9" s="15"/>
    </row>
    <row r="10" spans="1:7" s="44" customFormat="1" ht="8.4499999999999993" customHeight="1" x14ac:dyDescent="0.25">
      <c r="G10" s="15"/>
    </row>
    <row r="11" spans="1:7" s="44" customFormat="1" ht="8.4499999999999993" customHeight="1" x14ac:dyDescent="0.25">
      <c r="G11" s="15"/>
    </row>
    <row r="12" spans="1:7" ht="13.5" customHeight="1" x14ac:dyDescent="0.35">
      <c r="A12" s="10"/>
      <c r="B12" s="29"/>
      <c r="C12" s="30"/>
      <c r="D12" s="34"/>
      <c r="E12" s="135"/>
      <c r="F12" s="135"/>
    </row>
    <row r="13" spans="1:7" ht="4.5" customHeight="1" x14ac:dyDescent="0.35">
      <c r="A13" s="10"/>
      <c r="B13" s="29"/>
      <c r="C13" s="30"/>
      <c r="D13" s="31"/>
      <c r="E13" s="135"/>
      <c r="F13" s="136"/>
    </row>
    <row r="14" spans="1:7" s="44" customFormat="1" ht="4.5" customHeight="1" x14ac:dyDescent="0.35">
      <c r="A14" s="45"/>
      <c r="B14" s="29"/>
      <c r="C14" s="30"/>
      <c r="D14" s="86"/>
      <c r="E14" s="86"/>
      <c r="F14" s="87"/>
      <c r="G14" s="15"/>
    </row>
    <row r="15" spans="1:7" ht="23.45" customHeight="1" x14ac:dyDescent="0.3">
      <c r="A15" s="10"/>
      <c r="B15" s="116" t="s">
        <v>136</v>
      </c>
      <c r="C15" s="116"/>
      <c r="D15" s="116"/>
      <c r="E15" s="116"/>
      <c r="F15" s="116"/>
      <c r="G15" s="117"/>
    </row>
    <row r="16" spans="1:7" ht="14.45" hidden="1" customHeight="1" x14ac:dyDescent="0.3">
      <c r="A16" s="10"/>
    </row>
    <row r="17" spans="1:7" ht="22.5" x14ac:dyDescent="0.3">
      <c r="A17" s="10"/>
      <c r="B17" s="116" t="s">
        <v>137</v>
      </c>
      <c r="C17" s="116"/>
      <c r="D17" s="116"/>
      <c r="E17" s="116"/>
      <c r="F17" s="116"/>
      <c r="G17" s="117"/>
    </row>
    <row r="18" spans="1:7" ht="22.5" x14ac:dyDescent="0.3">
      <c r="A18" s="10"/>
      <c r="B18" s="116" t="s">
        <v>163</v>
      </c>
      <c r="C18" s="117"/>
      <c r="D18" s="117"/>
      <c r="E18" s="117"/>
      <c r="F18" s="117"/>
      <c r="G18" s="117"/>
    </row>
    <row r="19" spans="1:7" ht="22.5" x14ac:dyDescent="0.3">
      <c r="A19" s="10"/>
      <c r="B19" s="118" t="s">
        <v>138</v>
      </c>
      <c r="C19" s="118"/>
      <c r="D19" s="118"/>
      <c r="E19" s="118"/>
      <c r="F19" s="118"/>
      <c r="G19" s="117"/>
    </row>
    <row r="20" spans="1:7" ht="22.5" x14ac:dyDescent="0.3">
      <c r="A20" s="10"/>
      <c r="B20" s="116" t="s">
        <v>430</v>
      </c>
      <c r="C20" s="116"/>
      <c r="D20" s="116"/>
      <c r="E20" s="116"/>
      <c r="F20" s="116"/>
      <c r="G20" s="117"/>
    </row>
    <row r="21" spans="1:7" ht="15" customHeight="1" x14ac:dyDescent="0.3">
      <c r="A21" s="10"/>
      <c r="B21" s="10"/>
      <c r="C21" s="9"/>
      <c r="D21" s="6"/>
      <c r="E21" s="6"/>
      <c r="F21" s="6"/>
    </row>
    <row r="22" spans="1:7" ht="18.75" customHeight="1" x14ac:dyDescent="0.3">
      <c r="A22" s="10"/>
      <c r="B22" s="10"/>
      <c r="C22" s="9"/>
      <c r="D22" s="10"/>
      <c r="E22" s="9"/>
      <c r="F22" s="9"/>
      <c r="G22" s="65" t="s">
        <v>195</v>
      </c>
    </row>
    <row r="23" spans="1:7" ht="50.25" customHeight="1" x14ac:dyDescent="0.3">
      <c r="A23" s="10"/>
      <c r="B23" s="4" t="s">
        <v>0</v>
      </c>
      <c r="C23" s="63" t="s">
        <v>1</v>
      </c>
      <c r="D23" s="63" t="s">
        <v>2</v>
      </c>
      <c r="E23" s="63" t="s">
        <v>3</v>
      </c>
      <c r="F23" s="26" t="s">
        <v>17</v>
      </c>
      <c r="G23" s="68" t="s">
        <v>497</v>
      </c>
    </row>
    <row r="24" spans="1:7" ht="20.25" x14ac:dyDescent="0.3">
      <c r="A24" s="10"/>
      <c r="B24" s="26">
        <v>1</v>
      </c>
      <c r="C24" s="26">
        <v>2</v>
      </c>
      <c r="D24" s="26">
        <v>3</v>
      </c>
      <c r="E24" s="26">
        <v>4</v>
      </c>
      <c r="F24" s="26"/>
      <c r="G24" s="78">
        <v>5</v>
      </c>
    </row>
    <row r="25" spans="1:7" ht="54.6" customHeight="1" x14ac:dyDescent="0.3">
      <c r="A25" s="10"/>
      <c r="B25" s="11">
        <v>1</v>
      </c>
      <c r="C25" s="7" t="s">
        <v>140</v>
      </c>
      <c r="D25" s="11" t="s">
        <v>4</v>
      </c>
      <c r="E25" s="11"/>
      <c r="F25" s="13"/>
      <c r="G25" s="70">
        <f>G26</f>
        <v>1254014.8999999999</v>
      </c>
    </row>
    <row r="26" spans="1:7" s="44" customFormat="1" ht="30.6" customHeight="1" x14ac:dyDescent="0.3">
      <c r="A26" s="45"/>
      <c r="B26" s="11"/>
      <c r="C26" s="108" t="s">
        <v>205</v>
      </c>
      <c r="D26" s="89" t="s">
        <v>206</v>
      </c>
      <c r="E26" s="11"/>
      <c r="F26" s="13"/>
      <c r="G26" s="69">
        <f>G27+G56</f>
        <v>1254014.8999999999</v>
      </c>
    </row>
    <row r="27" spans="1:7" ht="57" customHeight="1" x14ac:dyDescent="0.3">
      <c r="A27" s="10"/>
      <c r="B27" s="84"/>
      <c r="C27" s="35" t="s">
        <v>209</v>
      </c>
      <c r="D27" s="89" t="s">
        <v>207</v>
      </c>
      <c r="E27" s="89"/>
      <c r="F27" s="36"/>
      <c r="G27" s="69">
        <f>G28+G32+G40+G47+G34+G37+G44+G49</f>
        <v>1145624.3999999999</v>
      </c>
    </row>
    <row r="28" spans="1:7" ht="49.9" customHeight="1" x14ac:dyDescent="0.3">
      <c r="A28" s="10"/>
      <c r="B28" s="5"/>
      <c r="C28" s="35" t="s">
        <v>39</v>
      </c>
      <c r="D28" s="89" t="s">
        <v>208</v>
      </c>
      <c r="E28" s="89"/>
      <c r="F28" s="36"/>
      <c r="G28" s="69">
        <f>G29+G30+G31</f>
        <v>283733.8</v>
      </c>
    </row>
    <row r="29" spans="1:7" ht="20.25" x14ac:dyDescent="0.3">
      <c r="A29" s="10"/>
      <c r="B29" s="131"/>
      <c r="C29" s="128" t="s">
        <v>5</v>
      </c>
      <c r="D29" s="140" t="s">
        <v>208</v>
      </c>
      <c r="E29" s="140">
        <v>600</v>
      </c>
      <c r="F29" s="36">
        <v>1</v>
      </c>
      <c r="G29" s="69">
        <v>92712.3</v>
      </c>
    </row>
    <row r="30" spans="1:7" ht="20.25" x14ac:dyDescent="0.3">
      <c r="A30" s="10"/>
      <c r="B30" s="131"/>
      <c r="C30" s="137"/>
      <c r="D30" s="141"/>
      <c r="E30" s="141"/>
      <c r="F30" s="36">
        <v>2</v>
      </c>
      <c r="G30" s="69">
        <v>122763</v>
      </c>
    </row>
    <row r="31" spans="1:7" ht="19.899999999999999" customHeight="1" x14ac:dyDescent="0.3">
      <c r="A31" s="10"/>
      <c r="B31" s="131"/>
      <c r="C31" s="138"/>
      <c r="D31" s="142"/>
      <c r="E31" s="142"/>
      <c r="F31" s="36">
        <v>3</v>
      </c>
      <c r="G31" s="69">
        <v>68258.5</v>
      </c>
    </row>
    <row r="32" spans="1:7" s="44" customFormat="1" ht="39.75" customHeight="1" x14ac:dyDescent="0.3">
      <c r="A32" s="45"/>
      <c r="B32" s="84"/>
      <c r="C32" s="88" t="s">
        <v>12</v>
      </c>
      <c r="D32" s="89" t="s">
        <v>210</v>
      </c>
      <c r="E32" s="90"/>
      <c r="F32" s="36"/>
      <c r="G32" s="69">
        <f>G33</f>
        <v>2079.1999999999998</v>
      </c>
    </row>
    <row r="33" spans="1:7" s="44" customFormat="1" ht="51.75" customHeight="1" x14ac:dyDescent="0.3">
      <c r="A33" s="45"/>
      <c r="B33" s="84"/>
      <c r="C33" s="88" t="s">
        <v>5</v>
      </c>
      <c r="D33" s="89" t="s">
        <v>210</v>
      </c>
      <c r="E33" s="90">
        <v>600</v>
      </c>
      <c r="F33" s="36"/>
      <c r="G33" s="69">
        <v>2079.1999999999998</v>
      </c>
    </row>
    <row r="34" spans="1:7" s="44" customFormat="1" ht="51.75" customHeight="1" x14ac:dyDescent="0.3">
      <c r="A34" s="45"/>
      <c r="B34" s="84"/>
      <c r="C34" s="56" t="s">
        <v>183</v>
      </c>
      <c r="D34" s="55" t="s">
        <v>211</v>
      </c>
      <c r="E34" s="55"/>
      <c r="F34" s="36"/>
      <c r="G34" s="69">
        <f>G35+G36</f>
        <v>8834.5</v>
      </c>
    </row>
    <row r="35" spans="1:7" s="44" customFormat="1" ht="51.75" customHeight="1" x14ac:dyDescent="0.3">
      <c r="A35" s="45"/>
      <c r="B35" s="84"/>
      <c r="C35" s="19" t="s">
        <v>13</v>
      </c>
      <c r="D35" s="55" t="s">
        <v>211</v>
      </c>
      <c r="E35" s="55" t="s">
        <v>152</v>
      </c>
      <c r="F35" s="36"/>
      <c r="G35" s="69">
        <v>8763.6</v>
      </c>
    </row>
    <row r="36" spans="1:7" s="44" customFormat="1" ht="21.6" customHeight="1" x14ac:dyDescent="0.3">
      <c r="A36" s="45"/>
      <c r="B36" s="84"/>
      <c r="C36" s="41" t="s">
        <v>11</v>
      </c>
      <c r="D36" s="55" t="s">
        <v>211</v>
      </c>
      <c r="E36" s="55" t="s">
        <v>184</v>
      </c>
      <c r="F36" s="36"/>
      <c r="G36" s="69">
        <v>70.900000000000006</v>
      </c>
    </row>
    <row r="37" spans="1:7" s="44" customFormat="1" ht="108.75" customHeight="1" x14ac:dyDescent="0.3">
      <c r="A37" s="45"/>
      <c r="B37" s="84"/>
      <c r="C37" s="3" t="s">
        <v>8</v>
      </c>
      <c r="D37" s="89" t="s">
        <v>212</v>
      </c>
      <c r="E37" s="89"/>
      <c r="F37" s="36"/>
      <c r="G37" s="69">
        <f>G38+G39</f>
        <v>4759.3</v>
      </c>
    </row>
    <row r="38" spans="1:7" s="44" customFormat="1" ht="45" customHeight="1" x14ac:dyDescent="0.3">
      <c r="A38" s="45"/>
      <c r="B38" s="84"/>
      <c r="C38" s="3" t="s">
        <v>9</v>
      </c>
      <c r="D38" s="89" t="s">
        <v>212</v>
      </c>
      <c r="E38" s="89">
        <v>200</v>
      </c>
      <c r="F38" s="36">
        <v>4</v>
      </c>
      <c r="G38" s="69">
        <v>25</v>
      </c>
    </row>
    <row r="39" spans="1:7" s="44" customFormat="1" ht="33" customHeight="1" x14ac:dyDescent="0.3">
      <c r="A39" s="45"/>
      <c r="B39" s="84"/>
      <c r="C39" s="3" t="s">
        <v>10</v>
      </c>
      <c r="D39" s="89" t="s">
        <v>212</v>
      </c>
      <c r="E39" s="89">
        <v>300</v>
      </c>
      <c r="F39" s="36">
        <v>4</v>
      </c>
      <c r="G39" s="69">
        <v>4734.3</v>
      </c>
    </row>
    <row r="40" spans="1:7" ht="191.45" customHeight="1" x14ac:dyDescent="0.3">
      <c r="A40" s="10"/>
      <c r="B40" s="5"/>
      <c r="C40" s="35" t="s">
        <v>7</v>
      </c>
      <c r="D40" s="89" t="s">
        <v>213</v>
      </c>
      <c r="E40" s="89"/>
      <c r="F40" s="36"/>
      <c r="G40" s="69">
        <f>G41+G42+G43</f>
        <v>6512.4000000000005</v>
      </c>
    </row>
    <row r="41" spans="1:7" ht="20.25" x14ac:dyDescent="0.3">
      <c r="A41" s="10"/>
      <c r="B41" s="131"/>
      <c r="C41" s="128" t="s">
        <v>6</v>
      </c>
      <c r="D41" s="119" t="s">
        <v>214</v>
      </c>
      <c r="E41" s="119" t="s">
        <v>18</v>
      </c>
      <c r="F41" s="36">
        <v>1</v>
      </c>
      <c r="G41" s="69">
        <v>2206</v>
      </c>
    </row>
    <row r="42" spans="1:7" ht="20.25" x14ac:dyDescent="0.3">
      <c r="A42" s="10"/>
      <c r="B42" s="131"/>
      <c r="C42" s="137"/>
      <c r="D42" s="139"/>
      <c r="E42" s="139"/>
      <c r="F42" s="36">
        <v>2</v>
      </c>
      <c r="G42" s="69">
        <v>3732.3</v>
      </c>
    </row>
    <row r="43" spans="1:7" ht="24" customHeight="1" x14ac:dyDescent="0.3">
      <c r="A43" s="10"/>
      <c r="B43" s="131"/>
      <c r="C43" s="138"/>
      <c r="D43" s="139"/>
      <c r="E43" s="139"/>
      <c r="F43" s="36">
        <v>3</v>
      </c>
      <c r="G43" s="69">
        <v>574.1</v>
      </c>
    </row>
    <row r="44" spans="1:7" s="44" customFormat="1" ht="91.9" customHeight="1" x14ac:dyDescent="0.3">
      <c r="A44" s="45"/>
      <c r="B44" s="84"/>
      <c r="C44" s="35" t="s">
        <v>142</v>
      </c>
      <c r="D44" s="89" t="s">
        <v>215</v>
      </c>
      <c r="E44" s="89"/>
      <c r="F44" s="36"/>
      <c r="G44" s="69">
        <f>G45+G46</f>
        <v>779691.9</v>
      </c>
    </row>
    <row r="45" spans="1:7" s="44" customFormat="1" ht="24" customHeight="1" x14ac:dyDescent="0.3">
      <c r="A45" s="45"/>
      <c r="B45" s="84"/>
      <c r="C45" s="134" t="s">
        <v>5</v>
      </c>
      <c r="D45" s="139" t="s">
        <v>215</v>
      </c>
      <c r="E45" s="139">
        <v>600</v>
      </c>
      <c r="F45" s="36">
        <v>1</v>
      </c>
      <c r="G45" s="69">
        <v>244594.6</v>
      </c>
    </row>
    <row r="46" spans="1:7" s="44" customFormat="1" ht="24" customHeight="1" x14ac:dyDescent="0.3">
      <c r="A46" s="45"/>
      <c r="B46" s="84"/>
      <c r="C46" s="134"/>
      <c r="D46" s="139"/>
      <c r="E46" s="139"/>
      <c r="F46" s="36">
        <v>2</v>
      </c>
      <c r="G46" s="69">
        <v>535097.30000000005</v>
      </c>
    </row>
    <row r="47" spans="1:7" ht="144" customHeight="1" x14ac:dyDescent="0.3">
      <c r="A47" s="10"/>
      <c r="B47" s="5"/>
      <c r="C47" s="3" t="s">
        <v>203</v>
      </c>
      <c r="D47" s="89" t="s">
        <v>216</v>
      </c>
      <c r="E47" s="89"/>
      <c r="F47" s="36"/>
      <c r="G47" s="69">
        <f>G48</f>
        <v>20700.3</v>
      </c>
    </row>
    <row r="48" spans="1:7" ht="63.6" customHeight="1" x14ac:dyDescent="0.3">
      <c r="A48" s="10"/>
      <c r="B48" s="5"/>
      <c r="C48" s="3" t="s">
        <v>5</v>
      </c>
      <c r="D48" s="89" t="s">
        <v>216</v>
      </c>
      <c r="E48" s="89">
        <v>600</v>
      </c>
      <c r="F48" s="36">
        <v>2</v>
      </c>
      <c r="G48" s="69">
        <v>20700.3</v>
      </c>
    </row>
    <row r="49" spans="1:7" s="44" customFormat="1" ht="58.15" customHeight="1" x14ac:dyDescent="0.3">
      <c r="A49" s="45"/>
      <c r="B49" s="5"/>
      <c r="C49" s="76" t="s">
        <v>428</v>
      </c>
      <c r="D49" s="55" t="s">
        <v>416</v>
      </c>
      <c r="E49" s="67"/>
      <c r="F49" s="36"/>
      <c r="G49" s="69">
        <f>G50+G52+G54</f>
        <v>39313</v>
      </c>
    </row>
    <row r="50" spans="1:7" s="44" customFormat="1" ht="158.44999999999999" hidden="1" customHeight="1" x14ac:dyDescent="0.3">
      <c r="A50" s="45"/>
      <c r="B50" s="5"/>
      <c r="C50" s="76" t="s">
        <v>425</v>
      </c>
      <c r="D50" s="55" t="s">
        <v>426</v>
      </c>
      <c r="E50" s="67"/>
      <c r="F50" s="36"/>
      <c r="G50" s="69">
        <f>G51</f>
        <v>0</v>
      </c>
    </row>
    <row r="51" spans="1:7" s="44" customFormat="1" ht="58.15" hidden="1" customHeight="1" x14ac:dyDescent="0.3">
      <c r="A51" s="45"/>
      <c r="B51" s="5"/>
      <c r="C51" s="77" t="s">
        <v>170</v>
      </c>
      <c r="D51" s="55" t="s">
        <v>426</v>
      </c>
      <c r="E51" s="67" t="s">
        <v>152</v>
      </c>
      <c r="F51" s="36"/>
      <c r="G51" s="69"/>
    </row>
    <row r="52" spans="1:7" s="44" customFormat="1" ht="73.900000000000006" customHeight="1" x14ac:dyDescent="0.3">
      <c r="A52" s="45"/>
      <c r="B52" s="5"/>
      <c r="C52" s="77" t="s">
        <v>189</v>
      </c>
      <c r="D52" s="91" t="s">
        <v>417</v>
      </c>
      <c r="E52" s="67"/>
      <c r="F52" s="36"/>
      <c r="G52" s="69">
        <f>G53</f>
        <v>3424.7</v>
      </c>
    </row>
    <row r="53" spans="1:7" s="44" customFormat="1" ht="58.15" customHeight="1" x14ac:dyDescent="0.3">
      <c r="A53" s="45"/>
      <c r="B53" s="5"/>
      <c r="C53" s="77" t="s">
        <v>170</v>
      </c>
      <c r="D53" s="91" t="s">
        <v>417</v>
      </c>
      <c r="E53" s="67" t="s">
        <v>152</v>
      </c>
      <c r="F53" s="36"/>
      <c r="G53" s="69">
        <v>3424.7</v>
      </c>
    </row>
    <row r="54" spans="1:7" s="44" customFormat="1" ht="223.9" customHeight="1" x14ac:dyDescent="0.3">
      <c r="A54" s="45"/>
      <c r="B54" s="5"/>
      <c r="C54" s="19" t="s">
        <v>204</v>
      </c>
      <c r="D54" s="55" t="s">
        <v>418</v>
      </c>
      <c r="E54" s="67"/>
      <c r="F54" s="36"/>
      <c r="G54" s="69">
        <f>G55</f>
        <v>35888.300000000003</v>
      </c>
    </row>
    <row r="55" spans="1:7" s="44" customFormat="1" ht="58.15" customHeight="1" x14ac:dyDescent="0.3">
      <c r="A55" s="45"/>
      <c r="B55" s="5"/>
      <c r="C55" s="19" t="s">
        <v>170</v>
      </c>
      <c r="D55" s="55" t="s">
        <v>418</v>
      </c>
      <c r="E55" s="67" t="s">
        <v>152</v>
      </c>
      <c r="F55" s="36"/>
      <c r="G55" s="69">
        <v>35888.300000000003</v>
      </c>
    </row>
    <row r="56" spans="1:7" ht="72" customHeight="1" x14ac:dyDescent="0.3">
      <c r="A56" s="10"/>
      <c r="B56" s="5"/>
      <c r="C56" s="3" t="s">
        <v>218</v>
      </c>
      <c r="D56" s="80" t="s">
        <v>217</v>
      </c>
      <c r="E56" s="80"/>
      <c r="F56" s="35"/>
      <c r="G56" s="69">
        <f>G57+G59+G71+G76+G78+G63+G84+G86+G66+G73+G80+G82</f>
        <v>108390.5</v>
      </c>
    </row>
    <row r="57" spans="1:7" ht="20.25" x14ac:dyDescent="0.3">
      <c r="A57" s="10"/>
      <c r="B57" s="5"/>
      <c r="C57" s="3" t="s">
        <v>143</v>
      </c>
      <c r="D57" s="80" t="s">
        <v>219</v>
      </c>
      <c r="E57" s="80"/>
      <c r="F57" s="35"/>
      <c r="G57" s="69">
        <f>G58</f>
        <v>8583.4</v>
      </c>
    </row>
    <row r="58" spans="1:7" ht="106.5" customHeight="1" x14ac:dyDescent="0.3">
      <c r="A58" s="10"/>
      <c r="B58" s="5"/>
      <c r="C58" s="3" t="s">
        <v>38</v>
      </c>
      <c r="D58" s="80" t="s">
        <v>219</v>
      </c>
      <c r="E58" s="80">
        <v>100</v>
      </c>
      <c r="F58" s="35">
        <v>9</v>
      </c>
      <c r="G58" s="69">
        <v>8583.4</v>
      </c>
    </row>
    <row r="59" spans="1:7" ht="70.5" customHeight="1" x14ac:dyDescent="0.3">
      <c r="A59" s="10"/>
      <c r="B59" s="5"/>
      <c r="C59" s="35" t="s">
        <v>144</v>
      </c>
      <c r="D59" s="80" t="s">
        <v>220</v>
      </c>
      <c r="E59" s="80"/>
      <c r="F59" s="35"/>
      <c r="G59" s="69">
        <f>G60+G61+G62</f>
        <v>50446</v>
      </c>
    </row>
    <row r="60" spans="1:7" ht="102.6" customHeight="1" x14ac:dyDescent="0.3">
      <c r="A60" s="10"/>
      <c r="B60" s="5"/>
      <c r="C60" s="35" t="s">
        <v>38</v>
      </c>
      <c r="D60" s="80" t="s">
        <v>220</v>
      </c>
      <c r="E60" s="80">
        <v>100</v>
      </c>
      <c r="F60" s="35">
        <v>9</v>
      </c>
      <c r="G60" s="69">
        <v>48611.4</v>
      </c>
    </row>
    <row r="61" spans="1:7" ht="40.5" x14ac:dyDescent="0.3">
      <c r="A61" s="10"/>
      <c r="B61" s="5"/>
      <c r="C61" s="35" t="s">
        <v>9</v>
      </c>
      <c r="D61" s="80" t="s">
        <v>220</v>
      </c>
      <c r="E61" s="80">
        <v>200</v>
      </c>
      <c r="F61" s="35">
        <v>9</v>
      </c>
      <c r="G61" s="69">
        <v>1826.1</v>
      </c>
    </row>
    <row r="62" spans="1:7" ht="26.25" customHeight="1" x14ac:dyDescent="0.3">
      <c r="A62" s="10"/>
      <c r="B62" s="5"/>
      <c r="C62" s="35" t="s">
        <v>11</v>
      </c>
      <c r="D62" s="80" t="s">
        <v>220</v>
      </c>
      <c r="E62" s="80">
        <v>800</v>
      </c>
      <c r="F62" s="35">
        <v>9</v>
      </c>
      <c r="G62" s="69">
        <v>8.5</v>
      </c>
    </row>
    <row r="63" spans="1:7" s="44" customFormat="1" ht="27" customHeight="1" x14ac:dyDescent="0.3">
      <c r="A63" s="45"/>
      <c r="B63" s="5"/>
      <c r="C63" s="19" t="s">
        <v>24</v>
      </c>
      <c r="D63" s="55" t="s">
        <v>221</v>
      </c>
      <c r="E63" s="55"/>
      <c r="F63" s="35"/>
      <c r="G63" s="69">
        <f>G64+G65</f>
        <v>495</v>
      </c>
    </row>
    <row r="64" spans="1:7" s="44" customFormat="1" ht="44.45" customHeight="1" x14ac:dyDescent="0.3">
      <c r="A64" s="45"/>
      <c r="B64" s="5"/>
      <c r="C64" s="41" t="s">
        <v>9</v>
      </c>
      <c r="D64" s="55" t="s">
        <v>221</v>
      </c>
      <c r="E64" s="55" t="s">
        <v>151</v>
      </c>
      <c r="F64" s="35"/>
      <c r="G64" s="69">
        <v>492</v>
      </c>
    </row>
    <row r="65" spans="1:7" s="44" customFormat="1" ht="27" customHeight="1" x14ac:dyDescent="0.3">
      <c r="A65" s="45"/>
      <c r="B65" s="5"/>
      <c r="C65" s="19" t="s">
        <v>11</v>
      </c>
      <c r="D65" s="55" t="s">
        <v>221</v>
      </c>
      <c r="E65" s="55" t="s">
        <v>184</v>
      </c>
      <c r="F65" s="35"/>
      <c r="G65" s="69">
        <v>3</v>
      </c>
    </row>
    <row r="66" spans="1:7" s="44" customFormat="1" ht="27" customHeight="1" x14ac:dyDescent="0.3">
      <c r="A66" s="45"/>
      <c r="B66" s="5"/>
      <c r="C66" s="35" t="s">
        <v>12</v>
      </c>
      <c r="D66" s="80" t="s">
        <v>222</v>
      </c>
      <c r="E66" s="55"/>
      <c r="F66" s="35"/>
      <c r="G66" s="69">
        <f>G67+G68+G69+G70</f>
        <v>3544</v>
      </c>
    </row>
    <row r="67" spans="1:7" ht="40.5" x14ac:dyDescent="0.3">
      <c r="A67" s="10"/>
      <c r="B67" s="5"/>
      <c r="C67" s="35" t="s">
        <v>9</v>
      </c>
      <c r="D67" s="80" t="s">
        <v>222</v>
      </c>
      <c r="E67" s="80">
        <v>200</v>
      </c>
      <c r="F67" s="35">
        <v>9</v>
      </c>
      <c r="G67" s="69">
        <v>1140</v>
      </c>
    </row>
    <row r="68" spans="1:7" ht="20.25" x14ac:dyDescent="0.3">
      <c r="A68" s="10"/>
      <c r="B68" s="5"/>
      <c r="C68" s="35" t="s">
        <v>10</v>
      </c>
      <c r="D68" s="80" t="s">
        <v>222</v>
      </c>
      <c r="E68" s="80">
        <v>300</v>
      </c>
      <c r="F68" s="35"/>
      <c r="G68" s="69">
        <v>600</v>
      </c>
    </row>
    <row r="69" spans="1:7" ht="20.25" x14ac:dyDescent="0.3">
      <c r="A69" s="10"/>
      <c r="B69" s="132"/>
      <c r="C69" s="128" t="s">
        <v>6</v>
      </c>
      <c r="D69" s="120" t="s">
        <v>222</v>
      </c>
      <c r="E69" s="120">
        <v>600</v>
      </c>
      <c r="F69" s="35">
        <v>9</v>
      </c>
      <c r="G69" s="122">
        <v>1804</v>
      </c>
    </row>
    <row r="70" spans="1:7" s="44" customFormat="1" ht="20.25" x14ac:dyDescent="0.3">
      <c r="A70" s="45"/>
      <c r="B70" s="133"/>
      <c r="C70" s="129"/>
      <c r="D70" s="121"/>
      <c r="E70" s="121"/>
      <c r="F70" s="35"/>
      <c r="G70" s="123"/>
    </row>
    <row r="71" spans="1:7" s="44" customFormat="1" ht="20.25" x14ac:dyDescent="0.3">
      <c r="A71" s="45"/>
      <c r="B71" s="5"/>
      <c r="C71" s="41" t="s">
        <v>16</v>
      </c>
      <c r="D71" s="80" t="s">
        <v>223</v>
      </c>
      <c r="E71" s="80"/>
      <c r="F71" s="35"/>
      <c r="G71" s="69">
        <f>G72</f>
        <v>600</v>
      </c>
    </row>
    <row r="72" spans="1:7" s="44" customFormat="1" ht="40.5" x14ac:dyDescent="0.3">
      <c r="A72" s="45"/>
      <c r="B72" s="5"/>
      <c r="C72" s="19" t="s">
        <v>13</v>
      </c>
      <c r="D72" s="80" t="s">
        <v>223</v>
      </c>
      <c r="E72" s="80">
        <v>600</v>
      </c>
      <c r="F72" s="35">
        <v>9</v>
      </c>
      <c r="G72" s="69">
        <v>600</v>
      </c>
    </row>
    <row r="73" spans="1:7" s="44" customFormat="1" ht="40.5" x14ac:dyDescent="0.3">
      <c r="A73" s="45"/>
      <c r="B73" s="5"/>
      <c r="C73" s="35" t="s">
        <v>14</v>
      </c>
      <c r="D73" s="80" t="s">
        <v>224</v>
      </c>
      <c r="E73" s="80"/>
      <c r="F73" s="35"/>
      <c r="G73" s="69">
        <f>G74+G75</f>
        <v>5800</v>
      </c>
    </row>
    <row r="74" spans="1:7" s="44" customFormat="1" ht="57.6" customHeight="1" x14ac:dyDescent="0.3">
      <c r="A74" s="45"/>
      <c r="B74" s="5"/>
      <c r="C74" s="35" t="s">
        <v>15</v>
      </c>
      <c r="D74" s="80" t="s">
        <v>224</v>
      </c>
      <c r="E74" s="80">
        <v>100</v>
      </c>
      <c r="F74" s="35"/>
      <c r="G74" s="69">
        <v>4300</v>
      </c>
    </row>
    <row r="75" spans="1:7" s="44" customFormat="1" ht="40.5" x14ac:dyDescent="0.3">
      <c r="A75" s="45"/>
      <c r="B75" s="5"/>
      <c r="C75" s="35" t="s">
        <v>9</v>
      </c>
      <c r="D75" s="80" t="s">
        <v>224</v>
      </c>
      <c r="E75" s="80">
        <v>200</v>
      </c>
      <c r="F75" s="35">
        <v>9</v>
      </c>
      <c r="G75" s="69">
        <v>1500</v>
      </c>
    </row>
    <row r="76" spans="1:7" ht="197.45" customHeight="1" x14ac:dyDescent="0.3">
      <c r="A76" s="10"/>
      <c r="B76" s="5"/>
      <c r="C76" s="19" t="s">
        <v>200</v>
      </c>
      <c r="D76" s="80" t="s">
        <v>225</v>
      </c>
      <c r="E76" s="80"/>
      <c r="F76" s="35"/>
      <c r="G76" s="69">
        <f>G77</f>
        <v>1844.6</v>
      </c>
    </row>
    <row r="77" spans="1:7" ht="44.45" customHeight="1" x14ac:dyDescent="0.3">
      <c r="A77" s="10"/>
      <c r="B77" s="5"/>
      <c r="C77" s="35" t="s">
        <v>13</v>
      </c>
      <c r="D77" s="80" t="s">
        <v>225</v>
      </c>
      <c r="E77" s="80">
        <v>600</v>
      </c>
      <c r="F77" s="35"/>
      <c r="G77" s="69">
        <v>1844.6</v>
      </c>
    </row>
    <row r="78" spans="1:7" s="44" customFormat="1" ht="121.5" x14ac:dyDescent="0.3">
      <c r="A78" s="45"/>
      <c r="B78" s="5"/>
      <c r="C78" s="64" t="s">
        <v>169</v>
      </c>
      <c r="D78" s="59" t="s">
        <v>226</v>
      </c>
      <c r="E78" s="80"/>
      <c r="F78" s="35"/>
      <c r="G78" s="69">
        <f>G79</f>
        <v>2350.6999999999998</v>
      </c>
    </row>
    <row r="79" spans="1:7" s="44" customFormat="1" ht="40.5" x14ac:dyDescent="0.3">
      <c r="A79" s="45"/>
      <c r="B79" s="5"/>
      <c r="C79" s="35" t="s">
        <v>13</v>
      </c>
      <c r="D79" s="59" t="s">
        <v>226</v>
      </c>
      <c r="E79" s="80">
        <v>600</v>
      </c>
      <c r="F79" s="35"/>
      <c r="G79" s="69">
        <v>2350.6999999999998</v>
      </c>
    </row>
    <row r="80" spans="1:7" s="44" customFormat="1" ht="126" customHeight="1" x14ac:dyDescent="0.3">
      <c r="A80" s="45"/>
      <c r="B80" s="5"/>
      <c r="C80" s="41" t="s">
        <v>419</v>
      </c>
      <c r="D80" s="55" t="s">
        <v>421</v>
      </c>
      <c r="E80" s="55"/>
      <c r="F80" s="35"/>
      <c r="G80" s="69">
        <f>G81</f>
        <v>28167</v>
      </c>
    </row>
    <row r="81" spans="1:7" s="44" customFormat="1" ht="64.5" customHeight="1" x14ac:dyDescent="0.3">
      <c r="A81" s="45"/>
      <c r="B81" s="5"/>
      <c r="C81" s="41" t="s">
        <v>13</v>
      </c>
      <c r="D81" s="55" t="s">
        <v>421</v>
      </c>
      <c r="E81" s="55" t="s">
        <v>152</v>
      </c>
      <c r="F81" s="35"/>
      <c r="G81" s="69">
        <v>28167</v>
      </c>
    </row>
    <row r="82" spans="1:7" s="44" customFormat="1" ht="118.9" customHeight="1" x14ac:dyDescent="0.3">
      <c r="A82" s="45"/>
      <c r="B82" s="5"/>
      <c r="C82" s="41" t="s">
        <v>420</v>
      </c>
      <c r="D82" s="55" t="s">
        <v>421</v>
      </c>
      <c r="E82" s="55"/>
      <c r="F82" s="35"/>
      <c r="G82" s="69">
        <f>G83</f>
        <v>1275.5</v>
      </c>
    </row>
    <row r="83" spans="1:7" s="44" customFormat="1" ht="64.5" customHeight="1" x14ac:dyDescent="0.3">
      <c r="A83" s="45"/>
      <c r="B83" s="5"/>
      <c r="C83" s="41" t="s">
        <v>13</v>
      </c>
      <c r="D83" s="55" t="s">
        <v>421</v>
      </c>
      <c r="E83" s="55" t="s">
        <v>152</v>
      </c>
      <c r="F83" s="35"/>
      <c r="G83" s="69">
        <v>1275.5</v>
      </c>
    </row>
    <row r="84" spans="1:7" s="44" customFormat="1" ht="64.5" customHeight="1" x14ac:dyDescent="0.3">
      <c r="A84" s="45"/>
      <c r="B84" s="5"/>
      <c r="C84" s="19" t="s">
        <v>196</v>
      </c>
      <c r="D84" s="59" t="s">
        <v>227</v>
      </c>
      <c r="E84" s="59"/>
      <c r="F84" s="35"/>
      <c r="G84" s="69">
        <f>G85</f>
        <v>3244.8</v>
      </c>
    </row>
    <row r="85" spans="1:7" s="44" customFormat="1" ht="64.5" customHeight="1" x14ac:dyDescent="0.3">
      <c r="A85" s="45"/>
      <c r="B85" s="5"/>
      <c r="C85" s="32" t="s">
        <v>13</v>
      </c>
      <c r="D85" s="59" t="s">
        <v>227</v>
      </c>
      <c r="E85" s="59" t="s">
        <v>152</v>
      </c>
      <c r="F85" s="35"/>
      <c r="G85" s="69">
        <v>3244.8</v>
      </c>
    </row>
    <row r="86" spans="1:7" s="44" customFormat="1" ht="64.5" customHeight="1" x14ac:dyDescent="0.3">
      <c r="A86" s="45"/>
      <c r="B86" s="5"/>
      <c r="C86" s="19" t="s">
        <v>197</v>
      </c>
      <c r="D86" s="59" t="s">
        <v>227</v>
      </c>
      <c r="E86" s="59"/>
      <c r="F86" s="35"/>
      <c r="G86" s="69">
        <f>G87</f>
        <v>2039.5</v>
      </c>
    </row>
    <row r="87" spans="1:7" s="44" customFormat="1" ht="64.5" customHeight="1" x14ac:dyDescent="0.3">
      <c r="A87" s="45"/>
      <c r="B87" s="5"/>
      <c r="C87" s="32" t="s">
        <v>13</v>
      </c>
      <c r="D87" s="59" t="s">
        <v>227</v>
      </c>
      <c r="E87" s="59" t="s">
        <v>152</v>
      </c>
      <c r="F87" s="35"/>
      <c r="G87" s="69">
        <v>2039.5</v>
      </c>
    </row>
    <row r="88" spans="1:7" ht="81.599999999999994" customHeight="1" x14ac:dyDescent="0.3">
      <c r="A88" s="10"/>
      <c r="B88" s="11">
        <v>2</v>
      </c>
      <c r="C88" s="7" t="s">
        <v>145</v>
      </c>
      <c r="D88" s="37" t="s">
        <v>19</v>
      </c>
      <c r="E88" s="37"/>
      <c r="F88" s="13"/>
      <c r="G88" s="70">
        <f t="shared" ref="G88:G91" si="0">G89</f>
        <v>8990.6</v>
      </c>
    </row>
    <row r="89" spans="1:7" s="44" customFormat="1" ht="48" customHeight="1" x14ac:dyDescent="0.3">
      <c r="A89" s="45"/>
      <c r="B89" s="11"/>
      <c r="C89" s="41" t="s">
        <v>228</v>
      </c>
      <c r="D89" s="80" t="s">
        <v>22</v>
      </c>
      <c r="E89" s="37"/>
      <c r="F89" s="13"/>
      <c r="G89" s="69">
        <f>G90+G93+G97+G101</f>
        <v>8990.6</v>
      </c>
    </row>
    <row r="90" spans="1:7" ht="72" customHeight="1" x14ac:dyDescent="0.3">
      <c r="A90" s="10"/>
      <c r="B90" s="5"/>
      <c r="C90" s="41" t="s">
        <v>229</v>
      </c>
      <c r="D90" s="80" t="s">
        <v>23</v>
      </c>
      <c r="E90" s="80"/>
      <c r="F90" s="36"/>
      <c r="G90" s="69">
        <f>G91</f>
        <v>100</v>
      </c>
    </row>
    <row r="91" spans="1:7" ht="40.5" x14ac:dyDescent="0.3">
      <c r="A91" s="10"/>
      <c r="B91" s="5"/>
      <c r="C91" s="35" t="s">
        <v>20</v>
      </c>
      <c r="D91" s="80" t="s">
        <v>230</v>
      </c>
      <c r="E91" s="80"/>
      <c r="F91" s="36"/>
      <c r="G91" s="69">
        <f t="shared" si="0"/>
        <v>100</v>
      </c>
    </row>
    <row r="92" spans="1:7" ht="40.5" x14ac:dyDescent="0.3">
      <c r="A92" s="10"/>
      <c r="B92" s="5"/>
      <c r="C92" s="35" t="s">
        <v>9</v>
      </c>
      <c r="D92" s="80" t="s">
        <v>230</v>
      </c>
      <c r="E92" s="80">
        <v>200</v>
      </c>
      <c r="F92" s="36">
        <v>13</v>
      </c>
      <c r="G92" s="69">
        <v>100</v>
      </c>
    </row>
    <row r="93" spans="1:7" ht="64.150000000000006" customHeight="1" x14ac:dyDescent="0.3">
      <c r="A93" s="10"/>
      <c r="B93" s="5"/>
      <c r="C93" s="41" t="s">
        <v>231</v>
      </c>
      <c r="D93" s="80" t="s">
        <v>232</v>
      </c>
      <c r="E93" s="80"/>
      <c r="F93" s="36"/>
      <c r="G93" s="69">
        <f>G94</f>
        <v>3444</v>
      </c>
    </row>
    <row r="94" spans="1:7" ht="58.9" customHeight="1" x14ac:dyDescent="0.3">
      <c r="A94" s="10"/>
      <c r="B94" s="5"/>
      <c r="C94" s="35" t="s">
        <v>21</v>
      </c>
      <c r="D94" s="80" t="s">
        <v>233</v>
      </c>
      <c r="E94" s="80"/>
      <c r="F94" s="36"/>
      <c r="G94" s="69">
        <f>G95+G96</f>
        <v>3444</v>
      </c>
    </row>
    <row r="95" spans="1:7" ht="40.5" x14ac:dyDescent="0.3">
      <c r="A95" s="10"/>
      <c r="B95" s="5"/>
      <c r="C95" s="35" t="s">
        <v>9</v>
      </c>
      <c r="D95" s="80" t="s">
        <v>233</v>
      </c>
      <c r="E95" s="80">
        <v>200</v>
      </c>
      <c r="F95" s="36">
        <v>13</v>
      </c>
      <c r="G95" s="69">
        <v>3367</v>
      </c>
    </row>
    <row r="96" spans="1:7" ht="20.25" x14ac:dyDescent="0.3">
      <c r="A96" s="10"/>
      <c r="B96" s="5"/>
      <c r="C96" s="35" t="s">
        <v>10</v>
      </c>
      <c r="D96" s="80" t="s">
        <v>233</v>
      </c>
      <c r="E96" s="80">
        <v>300</v>
      </c>
      <c r="F96" s="36"/>
      <c r="G96" s="69">
        <v>77</v>
      </c>
    </row>
    <row r="97" spans="1:7" ht="55.9" customHeight="1" x14ac:dyDescent="0.3">
      <c r="A97" s="10"/>
      <c r="B97" s="5"/>
      <c r="C97" s="41" t="s">
        <v>234</v>
      </c>
      <c r="D97" s="80" t="s">
        <v>235</v>
      </c>
      <c r="E97" s="80"/>
      <c r="F97" s="36"/>
      <c r="G97" s="69">
        <f>G98</f>
        <v>3794.6</v>
      </c>
    </row>
    <row r="98" spans="1:7" ht="58.5" customHeight="1" x14ac:dyDescent="0.3">
      <c r="A98" s="10"/>
      <c r="B98" s="5"/>
      <c r="C98" s="35" t="s">
        <v>24</v>
      </c>
      <c r="D98" s="80" t="s">
        <v>236</v>
      </c>
      <c r="E98" s="80"/>
      <c r="F98" s="36"/>
      <c r="G98" s="69">
        <f>G99+G100</f>
        <v>3794.6</v>
      </c>
    </row>
    <row r="99" spans="1:7" s="44" customFormat="1" ht="41.25" customHeight="1" x14ac:dyDescent="0.3">
      <c r="A99" s="45"/>
      <c r="B99" s="132"/>
      <c r="C99" s="124" t="s">
        <v>9</v>
      </c>
      <c r="D99" s="120" t="s">
        <v>236</v>
      </c>
      <c r="E99" s="120">
        <v>200</v>
      </c>
      <c r="F99" s="36">
        <v>13</v>
      </c>
      <c r="G99" s="69">
        <v>3773.6</v>
      </c>
    </row>
    <row r="100" spans="1:7" ht="20.25" x14ac:dyDescent="0.3">
      <c r="A100" s="10"/>
      <c r="B100" s="133"/>
      <c r="C100" s="125"/>
      <c r="D100" s="121"/>
      <c r="E100" s="121"/>
      <c r="F100" s="36">
        <v>5</v>
      </c>
      <c r="G100" s="69">
        <v>21</v>
      </c>
    </row>
    <row r="101" spans="1:7" s="44" customFormat="1" ht="60.75" x14ac:dyDescent="0.35">
      <c r="A101" s="45"/>
      <c r="B101" s="92"/>
      <c r="C101" s="41" t="s">
        <v>432</v>
      </c>
      <c r="D101" s="55" t="s">
        <v>434</v>
      </c>
      <c r="E101" s="55"/>
      <c r="F101" s="36"/>
      <c r="G101" s="69">
        <f>G102+G104</f>
        <v>1652</v>
      </c>
    </row>
    <row r="102" spans="1:7" s="44" customFormat="1" ht="60.75" x14ac:dyDescent="0.35">
      <c r="A102" s="45"/>
      <c r="B102" s="92"/>
      <c r="C102" s="93" t="s">
        <v>474</v>
      </c>
      <c r="D102" s="55" t="s">
        <v>475</v>
      </c>
      <c r="E102" s="55"/>
      <c r="F102" s="36"/>
      <c r="G102" s="69">
        <f>G103</f>
        <v>1224</v>
      </c>
    </row>
    <row r="103" spans="1:7" s="44" customFormat="1" ht="40.5" x14ac:dyDescent="0.35">
      <c r="A103" s="45"/>
      <c r="B103" s="92"/>
      <c r="C103" s="41" t="s">
        <v>13</v>
      </c>
      <c r="D103" s="55" t="s">
        <v>475</v>
      </c>
      <c r="E103" s="55" t="s">
        <v>152</v>
      </c>
      <c r="F103" s="36"/>
      <c r="G103" s="69">
        <v>1224</v>
      </c>
    </row>
    <row r="104" spans="1:7" s="44" customFormat="1" ht="40.5" x14ac:dyDescent="0.35">
      <c r="A104" s="45"/>
      <c r="B104" s="92"/>
      <c r="C104" s="41" t="s">
        <v>433</v>
      </c>
      <c r="D104" s="55" t="s">
        <v>435</v>
      </c>
      <c r="E104" s="55"/>
      <c r="F104" s="36"/>
      <c r="G104" s="69">
        <f t="shared" ref="G104" si="1">G105</f>
        <v>428</v>
      </c>
    </row>
    <row r="105" spans="1:7" s="44" customFormat="1" ht="40.5" x14ac:dyDescent="0.35">
      <c r="A105" s="45"/>
      <c r="B105" s="92"/>
      <c r="C105" s="41" t="s">
        <v>13</v>
      </c>
      <c r="D105" s="55" t="s">
        <v>435</v>
      </c>
      <c r="E105" s="55" t="s">
        <v>152</v>
      </c>
      <c r="F105" s="36"/>
      <c r="G105" s="69">
        <v>428</v>
      </c>
    </row>
    <row r="106" spans="1:7" ht="40.5" x14ac:dyDescent="0.3">
      <c r="A106" s="10"/>
      <c r="B106" s="13">
        <v>3</v>
      </c>
      <c r="C106" s="7" t="s">
        <v>133</v>
      </c>
      <c r="D106" s="37" t="s">
        <v>25</v>
      </c>
      <c r="E106" s="37"/>
      <c r="F106" s="13"/>
      <c r="G106" s="70">
        <f>G107</f>
        <v>4312.3</v>
      </c>
    </row>
    <row r="107" spans="1:7" s="44" customFormat="1" ht="20.25" x14ac:dyDescent="0.3">
      <c r="A107" s="45"/>
      <c r="B107" s="13"/>
      <c r="C107" s="94" t="s">
        <v>205</v>
      </c>
      <c r="D107" s="80" t="s">
        <v>237</v>
      </c>
      <c r="E107" s="37"/>
      <c r="F107" s="13"/>
      <c r="G107" s="69">
        <f>G108+G113</f>
        <v>4312.3</v>
      </c>
    </row>
    <row r="108" spans="1:7" ht="40.5" x14ac:dyDescent="0.3">
      <c r="A108" s="10"/>
      <c r="B108" s="5"/>
      <c r="C108" s="41" t="s">
        <v>238</v>
      </c>
      <c r="D108" s="80" t="s">
        <v>239</v>
      </c>
      <c r="E108" s="80"/>
      <c r="F108" s="36"/>
      <c r="G108" s="69">
        <f>G109+G111</f>
        <v>3112.3</v>
      </c>
    </row>
    <row r="109" spans="1:7" ht="20.25" x14ac:dyDescent="0.3">
      <c r="A109" s="10"/>
      <c r="B109" s="5"/>
      <c r="C109" s="83" t="s">
        <v>27</v>
      </c>
      <c r="D109" s="81" t="s">
        <v>240</v>
      </c>
      <c r="E109" s="81"/>
      <c r="F109" s="36"/>
      <c r="G109" s="69">
        <f>G110</f>
        <v>1556.1</v>
      </c>
    </row>
    <row r="110" spans="1:7" ht="40.5" x14ac:dyDescent="0.3">
      <c r="A110" s="10"/>
      <c r="B110" s="5"/>
      <c r="C110" s="35" t="s">
        <v>26</v>
      </c>
      <c r="D110" s="80" t="s">
        <v>240</v>
      </c>
      <c r="E110" s="80">
        <v>600</v>
      </c>
      <c r="F110" s="22">
        <v>7</v>
      </c>
      <c r="G110" s="69">
        <v>1556.1</v>
      </c>
    </row>
    <row r="111" spans="1:7" s="44" customFormat="1" ht="81" x14ac:dyDescent="0.3">
      <c r="A111" s="45"/>
      <c r="B111" s="5"/>
      <c r="C111" s="19" t="s">
        <v>162</v>
      </c>
      <c r="D111" s="55" t="s">
        <v>241</v>
      </c>
      <c r="E111" s="55"/>
      <c r="F111" s="36"/>
      <c r="G111" s="69">
        <f>G112</f>
        <v>1556.2</v>
      </c>
    </row>
    <row r="112" spans="1:7" s="44" customFormat="1" ht="40.5" x14ac:dyDescent="0.3">
      <c r="A112" s="45"/>
      <c r="B112" s="5"/>
      <c r="C112" s="19" t="s">
        <v>13</v>
      </c>
      <c r="D112" s="55" t="s">
        <v>241</v>
      </c>
      <c r="E112" s="55" t="s">
        <v>152</v>
      </c>
      <c r="F112" s="36"/>
      <c r="G112" s="69">
        <v>1556.2</v>
      </c>
    </row>
    <row r="113" spans="1:7" s="44" customFormat="1" ht="66" customHeight="1" x14ac:dyDescent="0.3">
      <c r="A113" s="45"/>
      <c r="B113" s="5"/>
      <c r="C113" s="19" t="s">
        <v>244</v>
      </c>
      <c r="D113" s="55" t="s">
        <v>242</v>
      </c>
      <c r="E113" s="55"/>
      <c r="F113" s="22"/>
      <c r="G113" s="69">
        <f>G114</f>
        <v>1200</v>
      </c>
    </row>
    <row r="114" spans="1:7" s="44" customFormat="1" ht="20.25" x14ac:dyDescent="0.3">
      <c r="A114" s="45"/>
      <c r="B114" s="5"/>
      <c r="C114" s="19" t="s">
        <v>174</v>
      </c>
      <c r="D114" s="55" t="s">
        <v>243</v>
      </c>
      <c r="E114" s="55"/>
      <c r="F114" s="22"/>
      <c r="G114" s="69">
        <f t="shared" ref="G114" si="2">G115</f>
        <v>1200</v>
      </c>
    </row>
    <row r="115" spans="1:7" s="44" customFormat="1" ht="40.5" x14ac:dyDescent="0.3">
      <c r="A115" s="45"/>
      <c r="B115" s="5"/>
      <c r="C115" s="41" t="s">
        <v>9</v>
      </c>
      <c r="D115" s="55" t="s">
        <v>243</v>
      </c>
      <c r="E115" s="55" t="s">
        <v>151</v>
      </c>
      <c r="F115" s="22"/>
      <c r="G115" s="69">
        <v>1200</v>
      </c>
    </row>
    <row r="116" spans="1:7" ht="81.75" customHeight="1" x14ac:dyDescent="0.3">
      <c r="A116" s="10"/>
      <c r="B116" s="11">
        <v>4</v>
      </c>
      <c r="C116" s="7" t="s">
        <v>132</v>
      </c>
      <c r="D116" s="37" t="s">
        <v>28</v>
      </c>
      <c r="E116" s="37"/>
      <c r="F116" s="13"/>
      <c r="G116" s="70">
        <f t="shared" ref="G116:G125" si="3">G117</f>
        <v>7130.5</v>
      </c>
    </row>
    <row r="117" spans="1:7" s="44" customFormat="1" ht="39.75" customHeight="1" x14ac:dyDescent="0.3">
      <c r="A117" s="45"/>
      <c r="B117" s="11"/>
      <c r="C117" s="94" t="s">
        <v>205</v>
      </c>
      <c r="D117" s="80" t="s">
        <v>245</v>
      </c>
      <c r="E117" s="37"/>
      <c r="F117" s="13"/>
      <c r="G117" s="69">
        <f>G118+G121+G124</f>
        <v>7130.5</v>
      </c>
    </row>
    <row r="118" spans="1:7" s="44" customFormat="1" ht="91.15" customHeight="1" x14ac:dyDescent="0.3">
      <c r="A118" s="45"/>
      <c r="B118" s="5"/>
      <c r="C118" s="56" t="s">
        <v>246</v>
      </c>
      <c r="D118" s="80" t="s">
        <v>247</v>
      </c>
      <c r="E118" s="80"/>
      <c r="F118" s="36"/>
      <c r="G118" s="69">
        <f t="shared" si="3"/>
        <v>2889.4</v>
      </c>
    </row>
    <row r="119" spans="1:7" s="44" customFormat="1" ht="51" customHeight="1" x14ac:dyDescent="0.3">
      <c r="A119" s="45"/>
      <c r="B119" s="5"/>
      <c r="C119" s="56" t="s">
        <v>175</v>
      </c>
      <c r="D119" s="80" t="s">
        <v>248</v>
      </c>
      <c r="E119" s="80"/>
      <c r="F119" s="36"/>
      <c r="G119" s="69">
        <f t="shared" si="3"/>
        <v>2889.4</v>
      </c>
    </row>
    <row r="120" spans="1:7" s="44" customFormat="1" ht="40.5" x14ac:dyDescent="0.3">
      <c r="A120" s="45"/>
      <c r="B120" s="5"/>
      <c r="C120" s="56" t="s">
        <v>9</v>
      </c>
      <c r="D120" s="80" t="s">
        <v>248</v>
      </c>
      <c r="E120" s="80" t="s">
        <v>151</v>
      </c>
      <c r="F120" s="36"/>
      <c r="G120" s="69">
        <v>2889.4</v>
      </c>
    </row>
    <row r="121" spans="1:7" s="44" customFormat="1" ht="60.75" x14ac:dyDescent="0.3">
      <c r="A121" s="45"/>
      <c r="B121" s="5"/>
      <c r="C121" s="41" t="s">
        <v>408</v>
      </c>
      <c r="D121" s="55" t="s">
        <v>410</v>
      </c>
      <c r="E121" s="55"/>
      <c r="F121" s="36"/>
      <c r="G121" s="95">
        <f t="shared" ref="G121:G122" si="4">G122</f>
        <v>3588.9</v>
      </c>
    </row>
    <row r="122" spans="1:7" s="44" customFormat="1" ht="20.25" x14ac:dyDescent="0.3">
      <c r="A122" s="45"/>
      <c r="B122" s="5"/>
      <c r="C122" s="96" t="s">
        <v>409</v>
      </c>
      <c r="D122" s="55" t="s">
        <v>411</v>
      </c>
      <c r="E122" s="55"/>
      <c r="F122" s="36"/>
      <c r="G122" s="95">
        <f t="shared" si="4"/>
        <v>3588.9</v>
      </c>
    </row>
    <row r="123" spans="1:7" s="44" customFormat="1" ht="40.5" x14ac:dyDescent="0.3">
      <c r="A123" s="45"/>
      <c r="B123" s="5"/>
      <c r="C123" s="41" t="s">
        <v>9</v>
      </c>
      <c r="D123" s="55" t="s">
        <v>411</v>
      </c>
      <c r="E123" s="55" t="s">
        <v>151</v>
      </c>
      <c r="F123" s="36"/>
      <c r="G123" s="95">
        <v>3588.9</v>
      </c>
    </row>
    <row r="124" spans="1:7" s="44" customFormat="1" ht="81" x14ac:dyDescent="0.3">
      <c r="A124" s="45"/>
      <c r="B124" s="5"/>
      <c r="C124" s="62" t="s">
        <v>249</v>
      </c>
      <c r="D124" s="59" t="s">
        <v>250</v>
      </c>
      <c r="E124" s="59"/>
      <c r="F124" s="36"/>
      <c r="G124" s="69">
        <f t="shared" si="3"/>
        <v>652.20000000000005</v>
      </c>
    </row>
    <row r="125" spans="1:7" s="44" customFormat="1" ht="20.25" x14ac:dyDescent="0.3">
      <c r="A125" s="45"/>
      <c r="B125" s="5"/>
      <c r="C125" s="97" t="s">
        <v>41</v>
      </c>
      <c r="D125" s="59" t="s">
        <v>251</v>
      </c>
      <c r="E125" s="59"/>
      <c r="F125" s="36"/>
      <c r="G125" s="69">
        <f t="shared" si="3"/>
        <v>652.20000000000005</v>
      </c>
    </row>
    <row r="126" spans="1:7" s="44" customFormat="1" ht="40.5" x14ac:dyDescent="0.3">
      <c r="A126" s="45"/>
      <c r="B126" s="5"/>
      <c r="C126" s="25" t="s">
        <v>9</v>
      </c>
      <c r="D126" s="59" t="s">
        <v>251</v>
      </c>
      <c r="E126" s="59" t="s">
        <v>151</v>
      </c>
      <c r="F126" s="36"/>
      <c r="G126" s="69">
        <v>652.20000000000005</v>
      </c>
    </row>
    <row r="127" spans="1:7" s="16" customFormat="1" ht="78.75" customHeight="1" x14ac:dyDescent="0.3">
      <c r="A127" s="27"/>
      <c r="B127" s="17">
        <v>5</v>
      </c>
      <c r="C127" s="18" t="s">
        <v>131</v>
      </c>
      <c r="D127" s="39" t="s">
        <v>31</v>
      </c>
      <c r="E127" s="39"/>
      <c r="F127" s="23"/>
      <c r="G127" s="70">
        <f t="shared" ref="G127:G128" si="5">G128</f>
        <v>2840.5</v>
      </c>
    </row>
    <row r="128" spans="1:7" s="16" customFormat="1" ht="38.25" customHeight="1" x14ac:dyDescent="0.3">
      <c r="A128" s="27"/>
      <c r="B128" s="17"/>
      <c r="C128" s="94" t="s">
        <v>205</v>
      </c>
      <c r="D128" s="66" t="s">
        <v>252</v>
      </c>
      <c r="E128" s="39"/>
      <c r="F128" s="23"/>
      <c r="G128" s="69">
        <f t="shared" si="5"/>
        <v>2840.5</v>
      </c>
    </row>
    <row r="129" spans="1:7" ht="59.45" customHeight="1" x14ac:dyDescent="0.3">
      <c r="A129" s="10"/>
      <c r="B129" s="5"/>
      <c r="C129" s="35" t="s">
        <v>253</v>
      </c>
      <c r="D129" s="80" t="s">
        <v>254</v>
      </c>
      <c r="E129" s="80"/>
      <c r="F129" s="36"/>
      <c r="G129" s="69">
        <f>G130+G132</f>
        <v>2840.5</v>
      </c>
    </row>
    <row r="130" spans="1:7" ht="46.15" customHeight="1" x14ac:dyDescent="0.3">
      <c r="A130" s="10"/>
      <c r="B130" s="5"/>
      <c r="C130" s="19" t="s">
        <v>193</v>
      </c>
      <c r="D130" s="80" t="s">
        <v>255</v>
      </c>
      <c r="E130" s="80"/>
      <c r="F130" s="36"/>
      <c r="G130" s="69">
        <f>G131</f>
        <v>1817.9</v>
      </c>
    </row>
    <row r="131" spans="1:7" ht="36.75" customHeight="1" x14ac:dyDescent="0.3">
      <c r="A131" s="10"/>
      <c r="B131" s="3"/>
      <c r="C131" s="35" t="s">
        <v>10</v>
      </c>
      <c r="D131" s="80" t="s">
        <v>255</v>
      </c>
      <c r="E131" s="80">
        <v>300</v>
      </c>
      <c r="F131" s="36">
        <v>3</v>
      </c>
      <c r="G131" s="69">
        <v>1817.9</v>
      </c>
    </row>
    <row r="132" spans="1:7" ht="53.45" customHeight="1" x14ac:dyDescent="0.3">
      <c r="A132" s="10"/>
      <c r="B132" s="3"/>
      <c r="C132" s="19" t="s">
        <v>194</v>
      </c>
      <c r="D132" s="80" t="s">
        <v>255</v>
      </c>
      <c r="E132" s="80"/>
      <c r="F132" s="36"/>
      <c r="G132" s="69">
        <f>G133</f>
        <v>1022.6</v>
      </c>
    </row>
    <row r="133" spans="1:7" ht="20.25" x14ac:dyDescent="0.3">
      <c r="A133" s="10"/>
      <c r="B133" s="3"/>
      <c r="C133" s="35" t="s">
        <v>10</v>
      </c>
      <c r="D133" s="80" t="s">
        <v>255</v>
      </c>
      <c r="E133" s="80">
        <v>300</v>
      </c>
      <c r="F133" s="36"/>
      <c r="G133" s="69">
        <v>1022.6</v>
      </c>
    </row>
    <row r="134" spans="1:7" ht="109.5" customHeight="1" x14ac:dyDescent="0.3">
      <c r="A134" s="10"/>
      <c r="B134" s="11">
        <v>6</v>
      </c>
      <c r="C134" s="7" t="s">
        <v>130</v>
      </c>
      <c r="D134" s="37" t="s">
        <v>32</v>
      </c>
      <c r="E134" s="37"/>
      <c r="F134" s="13"/>
      <c r="G134" s="70">
        <f t="shared" ref="G134:G137" si="6">G135</f>
        <v>3308.2</v>
      </c>
    </row>
    <row r="135" spans="1:7" s="44" customFormat="1" ht="44.25" customHeight="1" x14ac:dyDescent="0.3">
      <c r="A135" s="45"/>
      <c r="B135" s="11"/>
      <c r="C135" s="94" t="s">
        <v>205</v>
      </c>
      <c r="D135" s="66" t="s">
        <v>256</v>
      </c>
      <c r="E135" s="37"/>
      <c r="F135" s="13"/>
      <c r="G135" s="69">
        <f>G136+G139</f>
        <v>3308.2</v>
      </c>
    </row>
    <row r="136" spans="1:7" ht="84.75" customHeight="1" x14ac:dyDescent="0.3">
      <c r="A136" s="10"/>
      <c r="B136" s="5"/>
      <c r="C136" s="35" t="s">
        <v>413</v>
      </c>
      <c r="D136" s="80" t="s">
        <v>257</v>
      </c>
      <c r="E136" s="80"/>
      <c r="F136" s="36"/>
      <c r="G136" s="69">
        <f t="shared" si="6"/>
        <v>40</v>
      </c>
    </row>
    <row r="137" spans="1:7" ht="51.75" customHeight="1" x14ac:dyDescent="0.3">
      <c r="A137" s="10"/>
      <c r="B137" s="5"/>
      <c r="C137" s="85" t="s">
        <v>33</v>
      </c>
      <c r="D137" s="80" t="s">
        <v>258</v>
      </c>
      <c r="E137" s="80"/>
      <c r="F137" s="36"/>
      <c r="G137" s="69">
        <f t="shared" si="6"/>
        <v>40</v>
      </c>
    </row>
    <row r="138" spans="1:7" ht="56.25" customHeight="1" x14ac:dyDescent="0.3">
      <c r="A138" s="10"/>
      <c r="B138" s="20"/>
      <c r="C138" s="83" t="s">
        <v>9</v>
      </c>
      <c r="D138" s="81" t="s">
        <v>258</v>
      </c>
      <c r="E138" s="81">
        <v>200</v>
      </c>
      <c r="F138" s="36">
        <v>12</v>
      </c>
      <c r="G138" s="69">
        <v>40</v>
      </c>
    </row>
    <row r="139" spans="1:7" ht="99" customHeight="1" x14ac:dyDescent="0.3">
      <c r="A139" s="10"/>
      <c r="B139" s="5"/>
      <c r="C139" s="35" t="s">
        <v>259</v>
      </c>
      <c r="D139" s="80" t="s">
        <v>260</v>
      </c>
      <c r="E139" s="80"/>
      <c r="F139" s="36"/>
      <c r="G139" s="69">
        <f t="shared" ref="G139:G140" si="7">G140</f>
        <v>3268.2</v>
      </c>
    </row>
    <row r="140" spans="1:7" ht="40.5" x14ac:dyDescent="0.3">
      <c r="A140" s="10"/>
      <c r="B140" s="5"/>
      <c r="C140" s="35" t="s">
        <v>34</v>
      </c>
      <c r="D140" s="80" t="s">
        <v>261</v>
      </c>
      <c r="E140" s="80"/>
      <c r="F140" s="36"/>
      <c r="G140" s="69">
        <f t="shared" si="7"/>
        <v>3268.2</v>
      </c>
    </row>
    <row r="141" spans="1:7" ht="40.5" x14ac:dyDescent="0.3">
      <c r="A141" s="10"/>
      <c r="B141" s="5"/>
      <c r="C141" s="35" t="s">
        <v>26</v>
      </c>
      <c r="D141" s="80" t="s">
        <v>261</v>
      </c>
      <c r="E141" s="80">
        <v>600</v>
      </c>
      <c r="F141" s="36">
        <v>5</v>
      </c>
      <c r="G141" s="69">
        <v>3268.2</v>
      </c>
    </row>
    <row r="142" spans="1:7" ht="102.6" customHeight="1" x14ac:dyDescent="0.3">
      <c r="A142" s="10"/>
      <c r="B142" s="11">
        <v>7</v>
      </c>
      <c r="C142" s="7" t="s">
        <v>129</v>
      </c>
      <c r="D142" s="37" t="s">
        <v>35</v>
      </c>
      <c r="E142" s="37"/>
      <c r="F142" s="7"/>
      <c r="G142" s="70">
        <f t="shared" ref="G142:G147" si="8">G143</f>
        <v>105</v>
      </c>
    </row>
    <row r="143" spans="1:7" s="44" customFormat="1" ht="39.75" customHeight="1" x14ac:dyDescent="0.3">
      <c r="A143" s="45"/>
      <c r="B143" s="11"/>
      <c r="C143" s="94" t="s">
        <v>205</v>
      </c>
      <c r="D143" s="66" t="s">
        <v>263</v>
      </c>
      <c r="E143" s="37"/>
      <c r="F143" s="7"/>
      <c r="G143" s="69">
        <f t="shared" si="8"/>
        <v>105</v>
      </c>
    </row>
    <row r="144" spans="1:7" s="44" customFormat="1" ht="60.75" x14ac:dyDescent="0.3">
      <c r="A144" s="45"/>
      <c r="B144" s="5"/>
      <c r="C144" s="41" t="s">
        <v>262</v>
      </c>
      <c r="D144" s="80" t="s">
        <v>264</v>
      </c>
      <c r="E144" s="80"/>
      <c r="F144" s="35"/>
      <c r="G144" s="69">
        <f t="shared" si="8"/>
        <v>105</v>
      </c>
    </row>
    <row r="145" spans="1:7" s="44" customFormat="1" ht="60.75" x14ac:dyDescent="0.3">
      <c r="A145" s="45"/>
      <c r="B145" s="5"/>
      <c r="C145" s="19" t="s">
        <v>173</v>
      </c>
      <c r="D145" s="80" t="s">
        <v>265</v>
      </c>
      <c r="E145" s="80"/>
      <c r="F145" s="35"/>
      <c r="G145" s="69">
        <f t="shared" si="8"/>
        <v>105</v>
      </c>
    </row>
    <row r="146" spans="1:7" s="44" customFormat="1" ht="40.5" x14ac:dyDescent="0.3">
      <c r="A146" s="45"/>
      <c r="B146" s="5"/>
      <c r="C146" s="41" t="s">
        <v>9</v>
      </c>
      <c r="D146" s="80" t="s">
        <v>265</v>
      </c>
      <c r="E146" s="80">
        <v>200</v>
      </c>
      <c r="F146" s="35"/>
      <c r="G146" s="69">
        <v>105</v>
      </c>
    </row>
    <row r="147" spans="1:7" ht="70.5" customHeight="1" x14ac:dyDescent="0.3">
      <c r="A147" s="10"/>
      <c r="B147" s="11">
        <v>8</v>
      </c>
      <c r="C147" s="7" t="s">
        <v>134</v>
      </c>
      <c r="D147" s="37" t="s">
        <v>36</v>
      </c>
      <c r="E147" s="37"/>
      <c r="F147" s="13"/>
      <c r="G147" s="70">
        <f t="shared" si="8"/>
        <v>13056.9</v>
      </c>
    </row>
    <row r="148" spans="1:7" s="44" customFormat="1" ht="33.75" customHeight="1" x14ac:dyDescent="0.3">
      <c r="A148" s="45"/>
      <c r="B148" s="11"/>
      <c r="C148" s="94" t="s">
        <v>205</v>
      </c>
      <c r="D148" s="66" t="s">
        <v>266</v>
      </c>
      <c r="E148" s="37"/>
      <c r="F148" s="13"/>
      <c r="G148" s="69">
        <f>G149+G153+G157</f>
        <v>13056.9</v>
      </c>
    </row>
    <row r="149" spans="1:7" ht="40.5" x14ac:dyDescent="0.3">
      <c r="A149" s="10"/>
      <c r="B149" s="5"/>
      <c r="C149" s="35" t="s">
        <v>267</v>
      </c>
      <c r="D149" s="80" t="s">
        <v>268</v>
      </c>
      <c r="E149" s="80"/>
      <c r="F149" s="36"/>
      <c r="G149" s="69">
        <f>G150</f>
        <v>1497.7</v>
      </c>
    </row>
    <row r="150" spans="1:7" ht="20.25" x14ac:dyDescent="0.3">
      <c r="A150" s="10"/>
      <c r="B150" s="5"/>
      <c r="C150" s="35" t="s">
        <v>37</v>
      </c>
      <c r="D150" s="80" t="s">
        <v>269</v>
      </c>
      <c r="E150" s="80"/>
      <c r="F150" s="36"/>
      <c r="G150" s="69">
        <f>G151+G152</f>
        <v>1497.7</v>
      </c>
    </row>
    <row r="151" spans="1:7" ht="40.5" x14ac:dyDescent="0.3">
      <c r="A151" s="10"/>
      <c r="B151" s="5"/>
      <c r="C151" s="35" t="s">
        <v>9</v>
      </c>
      <c r="D151" s="80" t="s">
        <v>270</v>
      </c>
      <c r="E151" s="80">
        <v>200</v>
      </c>
      <c r="F151" s="36">
        <v>7</v>
      </c>
      <c r="G151" s="69">
        <v>1348.7</v>
      </c>
    </row>
    <row r="152" spans="1:7" ht="20.25" x14ac:dyDescent="0.3">
      <c r="A152" s="10"/>
      <c r="B152" s="5"/>
      <c r="C152" s="35" t="s">
        <v>10</v>
      </c>
      <c r="D152" s="80" t="s">
        <v>270</v>
      </c>
      <c r="E152" s="80">
        <v>300</v>
      </c>
      <c r="F152" s="36">
        <v>7</v>
      </c>
      <c r="G152" s="69">
        <v>149</v>
      </c>
    </row>
    <row r="153" spans="1:7" ht="40.5" x14ac:dyDescent="0.3">
      <c r="A153" s="10"/>
      <c r="B153" s="5"/>
      <c r="C153" s="35" t="s">
        <v>271</v>
      </c>
      <c r="D153" s="80" t="s">
        <v>272</v>
      </c>
      <c r="E153" s="80"/>
      <c r="F153" s="36"/>
      <c r="G153" s="69">
        <f>G154</f>
        <v>542</v>
      </c>
    </row>
    <row r="154" spans="1:7" ht="20.25" x14ac:dyDescent="0.3">
      <c r="A154" s="10"/>
      <c r="B154" s="5"/>
      <c r="C154" s="35" t="s">
        <v>37</v>
      </c>
      <c r="D154" s="80" t="s">
        <v>273</v>
      </c>
      <c r="E154" s="80"/>
      <c r="F154" s="36"/>
      <c r="G154" s="69">
        <f>G155+G156</f>
        <v>542</v>
      </c>
    </row>
    <row r="155" spans="1:7" ht="101.25" customHeight="1" x14ac:dyDescent="0.3">
      <c r="A155" s="10"/>
      <c r="B155" s="5"/>
      <c r="C155" s="35" t="s">
        <v>38</v>
      </c>
      <c r="D155" s="80" t="s">
        <v>273</v>
      </c>
      <c r="E155" s="80">
        <v>100</v>
      </c>
      <c r="F155" s="36">
        <v>7</v>
      </c>
      <c r="G155" s="69">
        <v>350</v>
      </c>
    </row>
    <row r="156" spans="1:7" ht="50.25" customHeight="1" x14ac:dyDescent="0.3">
      <c r="A156" s="10"/>
      <c r="B156" s="5"/>
      <c r="C156" s="35" t="s">
        <v>9</v>
      </c>
      <c r="D156" s="80" t="s">
        <v>273</v>
      </c>
      <c r="E156" s="80">
        <v>200</v>
      </c>
      <c r="F156" s="36">
        <v>7</v>
      </c>
      <c r="G156" s="69">
        <v>192</v>
      </c>
    </row>
    <row r="157" spans="1:7" ht="105" customHeight="1" x14ac:dyDescent="0.3">
      <c r="A157" s="10"/>
      <c r="B157" s="5"/>
      <c r="C157" s="35" t="s">
        <v>274</v>
      </c>
      <c r="D157" s="80" t="s">
        <v>275</v>
      </c>
      <c r="E157" s="80"/>
      <c r="F157" s="36"/>
      <c r="G157" s="69">
        <f>G158+G162+G164</f>
        <v>11017.199999999999</v>
      </c>
    </row>
    <row r="158" spans="1:7" ht="46.5" customHeight="1" x14ac:dyDescent="0.3">
      <c r="A158" s="10"/>
      <c r="B158" s="5"/>
      <c r="C158" s="35" t="s">
        <v>39</v>
      </c>
      <c r="D158" s="80" t="s">
        <v>276</v>
      </c>
      <c r="E158" s="80"/>
      <c r="F158" s="36"/>
      <c r="G158" s="69">
        <f>G159+G160+G161</f>
        <v>8503.5</v>
      </c>
    </row>
    <row r="159" spans="1:7" ht="115.5" customHeight="1" x14ac:dyDescent="0.3">
      <c r="A159" s="10"/>
      <c r="B159" s="5"/>
      <c r="C159" s="35" t="s">
        <v>38</v>
      </c>
      <c r="D159" s="80" t="s">
        <v>277</v>
      </c>
      <c r="E159" s="80">
        <v>100</v>
      </c>
      <c r="F159" s="36">
        <v>7</v>
      </c>
      <c r="G159" s="69">
        <v>8344.5</v>
      </c>
    </row>
    <row r="160" spans="1:7" ht="40.5" x14ac:dyDescent="0.3">
      <c r="A160" s="10"/>
      <c r="B160" s="5"/>
      <c r="C160" s="35" t="s">
        <v>118</v>
      </c>
      <c r="D160" s="80" t="s">
        <v>276</v>
      </c>
      <c r="E160" s="80">
        <v>200</v>
      </c>
      <c r="F160" s="36">
        <v>7</v>
      </c>
      <c r="G160" s="69">
        <v>159</v>
      </c>
    </row>
    <row r="161" spans="1:7" ht="20.25" hidden="1" x14ac:dyDescent="0.3">
      <c r="A161" s="10"/>
      <c r="B161" s="5"/>
      <c r="C161" s="35" t="s">
        <v>11</v>
      </c>
      <c r="D161" s="80" t="s">
        <v>276</v>
      </c>
      <c r="E161" s="80">
        <v>800</v>
      </c>
      <c r="F161" s="36">
        <v>7</v>
      </c>
      <c r="G161" s="69"/>
    </row>
    <row r="162" spans="1:7" ht="20.25" x14ac:dyDescent="0.3">
      <c r="A162" s="10"/>
      <c r="B162" s="5"/>
      <c r="C162" s="35" t="s">
        <v>42</v>
      </c>
      <c r="D162" s="80" t="s">
        <v>278</v>
      </c>
      <c r="E162" s="80"/>
      <c r="F162" s="36"/>
      <c r="G162" s="69">
        <f>G163</f>
        <v>2419.3000000000002</v>
      </c>
    </row>
    <row r="163" spans="1:7" ht="120.75" customHeight="1" x14ac:dyDescent="0.3">
      <c r="A163" s="10"/>
      <c r="B163" s="5"/>
      <c r="C163" s="35" t="s">
        <v>38</v>
      </c>
      <c r="D163" s="80" t="s">
        <v>278</v>
      </c>
      <c r="E163" s="80">
        <v>100</v>
      </c>
      <c r="F163" s="36">
        <v>9</v>
      </c>
      <c r="G163" s="69">
        <v>2419.3000000000002</v>
      </c>
    </row>
    <row r="164" spans="1:7" s="44" customFormat="1" ht="46.5" customHeight="1" x14ac:dyDescent="0.3">
      <c r="A164" s="45"/>
      <c r="B164" s="5"/>
      <c r="C164" s="41" t="s">
        <v>24</v>
      </c>
      <c r="D164" s="55" t="s">
        <v>493</v>
      </c>
      <c r="E164" s="80"/>
      <c r="F164" s="36"/>
      <c r="G164" s="69">
        <f>G165</f>
        <v>94.4</v>
      </c>
    </row>
    <row r="165" spans="1:7" ht="40.5" x14ac:dyDescent="0.3">
      <c r="A165" s="10"/>
      <c r="B165" s="5"/>
      <c r="C165" s="35" t="s">
        <v>9</v>
      </c>
      <c r="D165" s="55" t="s">
        <v>493</v>
      </c>
      <c r="E165" s="80">
        <v>200</v>
      </c>
      <c r="F165" s="36">
        <v>9</v>
      </c>
      <c r="G165" s="69">
        <v>94.4</v>
      </c>
    </row>
    <row r="166" spans="1:7" ht="40.5" x14ac:dyDescent="0.3">
      <c r="A166" s="10"/>
      <c r="B166" s="11">
        <v>9</v>
      </c>
      <c r="C166" s="7" t="s">
        <v>128</v>
      </c>
      <c r="D166" s="37" t="s">
        <v>40</v>
      </c>
      <c r="E166" s="37"/>
      <c r="F166" s="7"/>
      <c r="G166" s="70">
        <f>G167</f>
        <v>59390.3</v>
      </c>
    </row>
    <row r="167" spans="1:7" s="44" customFormat="1" ht="20.25" x14ac:dyDescent="0.3">
      <c r="A167" s="45"/>
      <c r="B167" s="11"/>
      <c r="C167" s="94" t="s">
        <v>205</v>
      </c>
      <c r="D167" s="66" t="s">
        <v>280</v>
      </c>
      <c r="E167" s="37"/>
      <c r="F167" s="7"/>
      <c r="G167" s="69">
        <f>G168+G178+G183</f>
        <v>59390.3</v>
      </c>
    </row>
    <row r="168" spans="1:7" ht="60.75" x14ac:dyDescent="0.3">
      <c r="A168" s="10"/>
      <c r="B168" s="5"/>
      <c r="C168" s="35" t="s">
        <v>279</v>
      </c>
      <c r="D168" s="80" t="s">
        <v>281</v>
      </c>
      <c r="E168" s="80"/>
      <c r="F168" s="35"/>
      <c r="G168" s="69">
        <f>G169+G172+G174+G176</f>
        <v>55360.2</v>
      </c>
    </row>
    <row r="169" spans="1:7" ht="67.5" customHeight="1" x14ac:dyDescent="0.3">
      <c r="A169" s="10"/>
      <c r="B169" s="5"/>
      <c r="C169" s="35" t="s">
        <v>39</v>
      </c>
      <c r="D169" s="80" t="s">
        <v>282</v>
      </c>
      <c r="E169" s="80"/>
      <c r="F169" s="35"/>
      <c r="G169" s="69">
        <f>G170+G171</f>
        <v>53657</v>
      </c>
    </row>
    <row r="170" spans="1:7" ht="20.25" x14ac:dyDescent="0.3">
      <c r="A170" s="10"/>
      <c r="B170" s="131"/>
      <c r="C170" s="126" t="s">
        <v>6</v>
      </c>
      <c r="D170" s="119" t="s">
        <v>282</v>
      </c>
      <c r="E170" s="119">
        <v>600</v>
      </c>
      <c r="F170" s="35">
        <v>1</v>
      </c>
      <c r="G170" s="69">
        <v>32657</v>
      </c>
    </row>
    <row r="171" spans="1:7" ht="48.6" customHeight="1" x14ac:dyDescent="0.3">
      <c r="A171" s="10"/>
      <c r="B171" s="131"/>
      <c r="C171" s="127"/>
      <c r="D171" s="119"/>
      <c r="E171" s="119"/>
      <c r="F171" s="35">
        <v>2</v>
      </c>
      <c r="G171" s="69">
        <v>21000</v>
      </c>
    </row>
    <row r="172" spans="1:7" ht="157.9" customHeight="1" x14ac:dyDescent="0.3">
      <c r="A172" s="10"/>
      <c r="B172" s="5"/>
      <c r="C172" s="35" t="s">
        <v>284</v>
      </c>
      <c r="D172" s="80" t="s">
        <v>283</v>
      </c>
      <c r="E172" s="80"/>
      <c r="F172" s="35"/>
      <c r="G172" s="69">
        <f>G173</f>
        <v>91.1</v>
      </c>
    </row>
    <row r="173" spans="1:7" ht="40.5" x14ac:dyDescent="0.3">
      <c r="A173" s="10"/>
      <c r="B173" s="84"/>
      <c r="C173" s="85" t="s">
        <v>6</v>
      </c>
      <c r="D173" s="80" t="s">
        <v>283</v>
      </c>
      <c r="E173" s="80">
        <v>600</v>
      </c>
      <c r="F173" s="21">
        <v>1</v>
      </c>
      <c r="G173" s="69">
        <v>91.1</v>
      </c>
    </row>
    <row r="174" spans="1:7" ht="40.5" x14ac:dyDescent="0.3">
      <c r="A174" s="10"/>
      <c r="B174" s="84"/>
      <c r="C174" s="41" t="s">
        <v>185</v>
      </c>
      <c r="D174" s="80" t="s">
        <v>285</v>
      </c>
      <c r="E174" s="80"/>
      <c r="F174" s="35"/>
      <c r="G174" s="69">
        <f>G175</f>
        <v>1402.5</v>
      </c>
    </row>
    <row r="175" spans="1:7" ht="70.5" customHeight="1" x14ac:dyDescent="0.3">
      <c r="A175" s="10"/>
      <c r="B175" s="84"/>
      <c r="C175" s="82" t="s">
        <v>13</v>
      </c>
      <c r="D175" s="80" t="s">
        <v>285</v>
      </c>
      <c r="E175" s="80">
        <v>600</v>
      </c>
      <c r="F175" s="35"/>
      <c r="G175" s="69">
        <v>1402.5</v>
      </c>
    </row>
    <row r="176" spans="1:7" ht="57.75" customHeight="1" x14ac:dyDescent="0.3">
      <c r="A176" s="10"/>
      <c r="B176" s="84"/>
      <c r="C176" s="41" t="s">
        <v>186</v>
      </c>
      <c r="D176" s="53" t="s">
        <v>285</v>
      </c>
      <c r="E176" s="59"/>
      <c r="F176" s="35"/>
      <c r="G176" s="69">
        <f>G177</f>
        <v>209.6</v>
      </c>
    </row>
    <row r="177" spans="1:7" ht="57" customHeight="1" x14ac:dyDescent="0.3">
      <c r="A177" s="10"/>
      <c r="B177" s="84"/>
      <c r="C177" s="32" t="s">
        <v>13</v>
      </c>
      <c r="D177" s="53" t="s">
        <v>285</v>
      </c>
      <c r="E177" s="53" t="s">
        <v>152</v>
      </c>
      <c r="F177" s="35"/>
      <c r="G177" s="69">
        <v>209.6</v>
      </c>
    </row>
    <row r="178" spans="1:7" s="44" customFormat="1" ht="66.75" customHeight="1" x14ac:dyDescent="0.3">
      <c r="A178" s="45"/>
      <c r="B178" s="84"/>
      <c r="C178" s="51" t="s">
        <v>286</v>
      </c>
      <c r="D178" s="80" t="s">
        <v>287</v>
      </c>
      <c r="E178" s="59"/>
      <c r="F178" s="35"/>
      <c r="G178" s="69">
        <f>G179</f>
        <v>1545.8</v>
      </c>
    </row>
    <row r="179" spans="1:7" ht="20.25" x14ac:dyDescent="0.3">
      <c r="A179" s="10"/>
      <c r="B179" s="5"/>
      <c r="C179" s="35" t="s">
        <v>41</v>
      </c>
      <c r="D179" s="80" t="s">
        <v>288</v>
      </c>
      <c r="E179" s="80"/>
      <c r="F179" s="35"/>
      <c r="G179" s="69">
        <f>G180+G181+G182</f>
        <v>1545.8</v>
      </c>
    </row>
    <row r="180" spans="1:7" ht="112.5" customHeight="1" x14ac:dyDescent="0.3">
      <c r="A180" s="10"/>
      <c r="B180" s="5"/>
      <c r="C180" s="35" t="s">
        <v>38</v>
      </c>
      <c r="D180" s="80" t="s">
        <v>288</v>
      </c>
      <c r="E180" s="80">
        <v>100</v>
      </c>
      <c r="F180" s="35">
        <v>2</v>
      </c>
      <c r="G180" s="69">
        <v>1107.8</v>
      </c>
    </row>
    <row r="181" spans="1:7" ht="40.5" x14ac:dyDescent="0.3">
      <c r="A181" s="10"/>
      <c r="B181" s="5"/>
      <c r="C181" s="35" t="s">
        <v>9</v>
      </c>
      <c r="D181" s="80" t="s">
        <v>288</v>
      </c>
      <c r="E181" s="80">
        <v>200</v>
      </c>
      <c r="F181" s="35">
        <v>2</v>
      </c>
      <c r="G181" s="69">
        <v>228.5</v>
      </c>
    </row>
    <row r="182" spans="1:7" ht="20.25" x14ac:dyDescent="0.3">
      <c r="A182" s="10"/>
      <c r="B182" s="5"/>
      <c r="C182" s="35" t="s">
        <v>10</v>
      </c>
      <c r="D182" s="80" t="s">
        <v>288</v>
      </c>
      <c r="E182" s="80">
        <v>300</v>
      </c>
      <c r="F182" s="35">
        <v>2</v>
      </c>
      <c r="G182" s="69">
        <v>209.5</v>
      </c>
    </row>
    <row r="183" spans="1:7" ht="39" customHeight="1" x14ac:dyDescent="0.3">
      <c r="A183" s="10"/>
      <c r="B183" s="5"/>
      <c r="C183" s="35" t="s">
        <v>290</v>
      </c>
      <c r="D183" s="80" t="s">
        <v>289</v>
      </c>
      <c r="E183" s="80"/>
      <c r="F183" s="35"/>
      <c r="G183" s="69">
        <f>G184+G186</f>
        <v>2484.3000000000002</v>
      </c>
    </row>
    <row r="184" spans="1:7" ht="33" customHeight="1" x14ac:dyDescent="0.3">
      <c r="A184" s="10"/>
      <c r="B184" s="5"/>
      <c r="C184" s="35" t="s">
        <v>42</v>
      </c>
      <c r="D184" s="80" t="s">
        <v>291</v>
      </c>
      <c r="E184" s="80"/>
      <c r="F184" s="35"/>
      <c r="G184" s="69">
        <f>G185</f>
        <v>2354.3000000000002</v>
      </c>
    </row>
    <row r="185" spans="1:7" ht="109.5" customHeight="1" x14ac:dyDescent="0.3">
      <c r="A185" s="10"/>
      <c r="B185" s="5"/>
      <c r="C185" s="35" t="s">
        <v>38</v>
      </c>
      <c r="D185" s="80" t="s">
        <v>291</v>
      </c>
      <c r="E185" s="80">
        <v>100</v>
      </c>
      <c r="F185" s="35">
        <v>5</v>
      </c>
      <c r="G185" s="69">
        <v>2354.3000000000002</v>
      </c>
    </row>
    <row r="186" spans="1:7" s="44" customFormat="1" ht="39.75" customHeight="1" x14ac:dyDescent="0.3">
      <c r="A186" s="45"/>
      <c r="B186" s="5"/>
      <c r="C186" s="41" t="s">
        <v>24</v>
      </c>
      <c r="D186" s="55" t="s">
        <v>492</v>
      </c>
      <c r="E186" s="55"/>
      <c r="F186" s="35"/>
      <c r="G186" s="69">
        <f>G187</f>
        <v>130</v>
      </c>
    </row>
    <row r="187" spans="1:7" ht="40.5" x14ac:dyDescent="0.3">
      <c r="A187" s="10"/>
      <c r="B187" s="5"/>
      <c r="C187" s="35" t="s">
        <v>9</v>
      </c>
      <c r="D187" s="55" t="s">
        <v>492</v>
      </c>
      <c r="E187" s="55" t="s">
        <v>151</v>
      </c>
      <c r="F187" s="35">
        <v>5</v>
      </c>
      <c r="G187" s="69">
        <v>130</v>
      </c>
    </row>
    <row r="188" spans="1:7" ht="66" customHeight="1" x14ac:dyDescent="0.3">
      <c r="A188" s="10"/>
      <c r="B188" s="11">
        <v>10</v>
      </c>
      <c r="C188" s="12" t="s">
        <v>43</v>
      </c>
      <c r="D188" s="37" t="s">
        <v>44</v>
      </c>
      <c r="E188" s="37"/>
      <c r="F188" s="13"/>
      <c r="G188" s="70">
        <f>G189</f>
        <v>67339.3</v>
      </c>
    </row>
    <row r="189" spans="1:7" s="44" customFormat="1" ht="40.5" customHeight="1" x14ac:dyDescent="0.3">
      <c r="A189" s="45"/>
      <c r="B189" s="11"/>
      <c r="C189" s="94" t="s">
        <v>205</v>
      </c>
      <c r="D189" s="66" t="s">
        <v>292</v>
      </c>
      <c r="E189" s="37"/>
      <c r="F189" s="13"/>
      <c r="G189" s="69">
        <f>G190+G199+G204+G207+G210+G213</f>
        <v>67339.3</v>
      </c>
    </row>
    <row r="190" spans="1:7" ht="78" customHeight="1" x14ac:dyDescent="0.3">
      <c r="A190" s="10"/>
      <c r="B190" s="5"/>
      <c r="C190" s="35" t="s">
        <v>293</v>
      </c>
      <c r="D190" s="80" t="s">
        <v>294</v>
      </c>
      <c r="E190" s="80"/>
      <c r="F190" s="36"/>
      <c r="G190" s="69">
        <f>G191+G193+G197</f>
        <v>32378.1</v>
      </c>
    </row>
    <row r="191" spans="1:7" ht="40.5" x14ac:dyDescent="0.3">
      <c r="A191" s="10"/>
      <c r="B191" s="5"/>
      <c r="C191" s="35" t="s">
        <v>45</v>
      </c>
      <c r="D191" s="80" t="s">
        <v>295</v>
      </c>
      <c r="E191" s="80"/>
      <c r="F191" s="36"/>
      <c r="G191" s="69">
        <f>G192</f>
        <v>2448.3000000000002</v>
      </c>
    </row>
    <row r="192" spans="1:7" ht="50.25" customHeight="1" x14ac:dyDescent="0.3">
      <c r="A192" s="10"/>
      <c r="B192" s="5"/>
      <c r="C192" s="35" t="s">
        <v>9</v>
      </c>
      <c r="D192" s="80" t="s">
        <v>295</v>
      </c>
      <c r="E192" s="80">
        <v>200</v>
      </c>
      <c r="F192" s="36">
        <v>10</v>
      </c>
      <c r="G192" s="69">
        <v>2448.3000000000002</v>
      </c>
    </row>
    <row r="193" spans="1:7" ht="87" customHeight="1" x14ac:dyDescent="0.3">
      <c r="A193" s="10"/>
      <c r="B193" s="5"/>
      <c r="C193" s="35" t="s">
        <v>414</v>
      </c>
      <c r="D193" s="80" t="s">
        <v>296</v>
      </c>
      <c r="E193" s="80"/>
      <c r="F193" s="36"/>
      <c r="G193" s="69">
        <f>G194+G195+G196</f>
        <v>29677.8</v>
      </c>
    </row>
    <row r="194" spans="1:7" ht="109.5" customHeight="1" x14ac:dyDescent="0.3">
      <c r="A194" s="10"/>
      <c r="B194" s="5"/>
      <c r="C194" s="35" t="s">
        <v>38</v>
      </c>
      <c r="D194" s="80" t="s">
        <v>296</v>
      </c>
      <c r="E194" s="80">
        <v>100</v>
      </c>
      <c r="F194" s="36">
        <v>10</v>
      </c>
      <c r="G194" s="69">
        <v>27590.2</v>
      </c>
    </row>
    <row r="195" spans="1:7" ht="64.5" customHeight="1" x14ac:dyDescent="0.3">
      <c r="A195" s="10"/>
      <c r="B195" s="5"/>
      <c r="C195" s="35" t="s">
        <v>9</v>
      </c>
      <c r="D195" s="80" t="s">
        <v>296</v>
      </c>
      <c r="E195" s="80">
        <v>200</v>
      </c>
      <c r="F195" s="36">
        <v>10</v>
      </c>
      <c r="G195" s="69">
        <v>2056.5</v>
      </c>
    </row>
    <row r="196" spans="1:7" ht="23.25" customHeight="1" x14ac:dyDescent="0.3">
      <c r="A196" s="10"/>
      <c r="B196" s="5"/>
      <c r="C196" s="35" t="s">
        <v>11</v>
      </c>
      <c r="D196" s="80" t="s">
        <v>296</v>
      </c>
      <c r="E196" s="80">
        <v>800</v>
      </c>
      <c r="F196" s="36">
        <v>10</v>
      </c>
      <c r="G196" s="69">
        <v>31.1</v>
      </c>
    </row>
    <row r="197" spans="1:7" ht="158.44999999999999" customHeight="1" x14ac:dyDescent="0.3">
      <c r="A197" s="10"/>
      <c r="B197" s="5"/>
      <c r="C197" s="35" t="s">
        <v>192</v>
      </c>
      <c r="D197" s="80" t="s">
        <v>297</v>
      </c>
      <c r="E197" s="80"/>
      <c r="F197" s="36"/>
      <c r="G197" s="69">
        <f>G198</f>
        <v>252</v>
      </c>
    </row>
    <row r="198" spans="1:7" ht="47.25" customHeight="1" x14ac:dyDescent="0.3">
      <c r="A198" s="10"/>
      <c r="B198" s="5"/>
      <c r="C198" s="35" t="s">
        <v>9</v>
      </c>
      <c r="D198" s="80" t="s">
        <v>297</v>
      </c>
      <c r="E198" s="80">
        <v>200</v>
      </c>
      <c r="F198" s="36">
        <v>9</v>
      </c>
      <c r="G198" s="69">
        <v>252</v>
      </c>
    </row>
    <row r="199" spans="1:7" ht="81" customHeight="1" x14ac:dyDescent="0.3">
      <c r="A199" s="10"/>
      <c r="B199" s="5"/>
      <c r="C199" s="35" t="s">
        <v>299</v>
      </c>
      <c r="D199" s="80" t="s">
        <v>298</v>
      </c>
      <c r="E199" s="80"/>
      <c r="F199" s="36"/>
      <c r="G199" s="69">
        <f>G200</f>
        <v>163.19999999999999</v>
      </c>
    </row>
    <row r="200" spans="1:7" ht="40.5" x14ac:dyDescent="0.3">
      <c r="A200" s="10"/>
      <c r="B200" s="5"/>
      <c r="C200" s="83" t="s">
        <v>46</v>
      </c>
      <c r="D200" s="81" t="s">
        <v>300</v>
      </c>
      <c r="E200" s="81"/>
      <c r="F200" s="36"/>
      <c r="G200" s="69">
        <f>G201+G202+G203</f>
        <v>163.19999999999999</v>
      </c>
    </row>
    <row r="201" spans="1:7" ht="40.5" x14ac:dyDescent="0.3">
      <c r="A201" s="10"/>
      <c r="B201" s="20"/>
      <c r="C201" s="83" t="s">
        <v>9</v>
      </c>
      <c r="D201" s="81" t="s">
        <v>300</v>
      </c>
      <c r="E201" s="81">
        <v>200</v>
      </c>
      <c r="F201" s="22">
        <v>14</v>
      </c>
      <c r="G201" s="69">
        <v>112.2</v>
      </c>
    </row>
    <row r="202" spans="1:7" ht="34.5" customHeight="1" x14ac:dyDescent="0.3">
      <c r="A202" s="10"/>
      <c r="B202" s="52"/>
      <c r="C202" s="83" t="s">
        <v>10</v>
      </c>
      <c r="D202" s="81" t="s">
        <v>300</v>
      </c>
      <c r="E202" s="81">
        <v>300</v>
      </c>
      <c r="F202" s="24">
        <v>7</v>
      </c>
      <c r="G202" s="69">
        <v>46</v>
      </c>
    </row>
    <row r="203" spans="1:7" ht="50.45" customHeight="1" x14ac:dyDescent="0.3">
      <c r="A203" s="10"/>
      <c r="B203" s="84"/>
      <c r="C203" s="83" t="s">
        <v>6</v>
      </c>
      <c r="D203" s="81" t="s">
        <v>300</v>
      </c>
      <c r="E203" s="40">
        <v>600</v>
      </c>
      <c r="F203" s="22">
        <v>9</v>
      </c>
      <c r="G203" s="69">
        <v>5</v>
      </c>
    </row>
    <row r="204" spans="1:7" s="44" customFormat="1" ht="69.599999999999994" customHeight="1" x14ac:dyDescent="0.3">
      <c r="A204" s="45"/>
      <c r="B204" s="84"/>
      <c r="C204" s="62" t="s">
        <v>302</v>
      </c>
      <c r="D204" s="98" t="s">
        <v>301</v>
      </c>
      <c r="E204" s="98"/>
      <c r="F204" s="22"/>
      <c r="G204" s="69">
        <f t="shared" ref="G204:G205" si="9">G205</f>
        <v>140</v>
      </c>
    </row>
    <row r="205" spans="1:7" s="44" customFormat="1" ht="45" customHeight="1" x14ac:dyDescent="0.3">
      <c r="A205" s="45"/>
      <c r="B205" s="84"/>
      <c r="C205" s="62" t="s">
        <v>181</v>
      </c>
      <c r="D205" s="98" t="s">
        <v>303</v>
      </c>
      <c r="E205" s="98"/>
      <c r="F205" s="22"/>
      <c r="G205" s="69">
        <f t="shared" si="9"/>
        <v>140</v>
      </c>
    </row>
    <row r="206" spans="1:7" s="44" customFormat="1" ht="43.5" customHeight="1" x14ac:dyDescent="0.3">
      <c r="A206" s="45"/>
      <c r="B206" s="84"/>
      <c r="C206" s="62" t="s">
        <v>9</v>
      </c>
      <c r="D206" s="98" t="s">
        <v>303</v>
      </c>
      <c r="E206" s="98" t="s">
        <v>151</v>
      </c>
      <c r="F206" s="22"/>
      <c r="G206" s="69">
        <v>140</v>
      </c>
    </row>
    <row r="207" spans="1:7" ht="40.5" x14ac:dyDescent="0.3">
      <c r="A207" s="10"/>
      <c r="B207" s="5"/>
      <c r="C207" s="35" t="s">
        <v>304</v>
      </c>
      <c r="D207" s="80" t="s">
        <v>305</v>
      </c>
      <c r="E207" s="80"/>
      <c r="F207" s="36"/>
      <c r="G207" s="69">
        <f t="shared" ref="G207:G208" si="10">G208</f>
        <v>16</v>
      </c>
    </row>
    <row r="208" spans="1:7" ht="37.15" customHeight="1" x14ac:dyDescent="0.3">
      <c r="A208" s="10"/>
      <c r="B208" s="5"/>
      <c r="C208" s="35" t="s">
        <v>150</v>
      </c>
      <c r="D208" s="80" t="s">
        <v>306</v>
      </c>
      <c r="E208" s="80"/>
      <c r="F208" s="36"/>
      <c r="G208" s="69">
        <f t="shared" si="10"/>
        <v>16</v>
      </c>
    </row>
    <row r="209" spans="1:7" ht="40.5" x14ac:dyDescent="0.3">
      <c r="A209" s="10"/>
      <c r="B209" s="5"/>
      <c r="C209" s="35" t="s">
        <v>9</v>
      </c>
      <c r="D209" s="80" t="s">
        <v>306</v>
      </c>
      <c r="E209" s="80">
        <v>200</v>
      </c>
      <c r="F209" s="36">
        <v>14</v>
      </c>
      <c r="G209" s="69">
        <v>16</v>
      </c>
    </row>
    <row r="210" spans="1:7" ht="64.5" customHeight="1" x14ac:dyDescent="0.3">
      <c r="A210" s="10"/>
      <c r="B210" s="5"/>
      <c r="C210" s="35" t="s">
        <v>307</v>
      </c>
      <c r="D210" s="55" t="s">
        <v>308</v>
      </c>
      <c r="E210" s="55"/>
      <c r="F210" s="36"/>
      <c r="G210" s="69">
        <f t="shared" ref="G210:G211" si="11">G211</f>
        <v>34598.400000000001</v>
      </c>
    </row>
    <row r="211" spans="1:7" ht="39.75" customHeight="1" x14ac:dyDescent="0.3">
      <c r="A211" s="10"/>
      <c r="B211" s="5"/>
      <c r="C211" s="35" t="s">
        <v>158</v>
      </c>
      <c r="D211" s="55" t="s">
        <v>309</v>
      </c>
      <c r="E211" s="55"/>
      <c r="F211" s="36"/>
      <c r="G211" s="69">
        <f t="shared" si="11"/>
        <v>34598.400000000001</v>
      </c>
    </row>
    <row r="212" spans="1:7" ht="44.25" customHeight="1" x14ac:dyDescent="0.3">
      <c r="A212" s="10"/>
      <c r="B212" s="5"/>
      <c r="C212" s="19" t="s">
        <v>13</v>
      </c>
      <c r="D212" s="55" t="s">
        <v>309</v>
      </c>
      <c r="E212" s="55" t="s">
        <v>152</v>
      </c>
      <c r="F212" s="36">
        <v>1</v>
      </c>
      <c r="G212" s="69">
        <v>34598.400000000001</v>
      </c>
    </row>
    <row r="213" spans="1:7" s="44" customFormat="1" ht="76.900000000000006" customHeight="1" x14ac:dyDescent="0.3">
      <c r="A213" s="45"/>
      <c r="B213" s="5"/>
      <c r="C213" s="19" t="s">
        <v>311</v>
      </c>
      <c r="D213" s="55" t="s">
        <v>310</v>
      </c>
      <c r="E213" s="55"/>
      <c r="F213" s="36"/>
      <c r="G213" s="69">
        <f>G214</f>
        <v>43.6</v>
      </c>
    </row>
    <row r="214" spans="1:7" ht="28.5" customHeight="1" x14ac:dyDescent="0.3">
      <c r="A214" s="10"/>
      <c r="B214" s="5"/>
      <c r="C214" s="41" t="s">
        <v>37</v>
      </c>
      <c r="D214" s="55" t="s">
        <v>312</v>
      </c>
      <c r="E214" s="55"/>
      <c r="F214" s="36"/>
      <c r="G214" s="69">
        <f>G215</f>
        <v>43.6</v>
      </c>
    </row>
    <row r="215" spans="1:7" ht="42.75" customHeight="1" x14ac:dyDescent="0.3">
      <c r="A215" s="10"/>
      <c r="B215" s="5"/>
      <c r="C215" s="41" t="s">
        <v>9</v>
      </c>
      <c r="D215" s="55" t="s">
        <v>312</v>
      </c>
      <c r="E215" s="55" t="s">
        <v>151</v>
      </c>
      <c r="F215" s="36">
        <v>7</v>
      </c>
      <c r="G215" s="69">
        <v>43.6</v>
      </c>
    </row>
    <row r="216" spans="1:7" ht="59.45" customHeight="1" x14ac:dyDescent="0.3">
      <c r="A216" s="10"/>
      <c r="B216" s="11">
        <v>11</v>
      </c>
      <c r="C216" s="7" t="s">
        <v>146</v>
      </c>
      <c r="D216" s="37" t="s">
        <v>47</v>
      </c>
      <c r="E216" s="37"/>
      <c r="F216" s="13"/>
      <c r="G216" s="70">
        <f>G217</f>
        <v>111418.20000000001</v>
      </c>
    </row>
    <row r="217" spans="1:7" s="44" customFormat="1" ht="31.5" customHeight="1" x14ac:dyDescent="0.3">
      <c r="A217" s="45"/>
      <c r="B217" s="11"/>
      <c r="C217" s="94" t="s">
        <v>205</v>
      </c>
      <c r="D217" s="66" t="s">
        <v>313</v>
      </c>
      <c r="E217" s="37"/>
      <c r="F217" s="13"/>
      <c r="G217" s="69">
        <f>G218+G223+G233+G244+G248</f>
        <v>111418.20000000001</v>
      </c>
    </row>
    <row r="218" spans="1:7" ht="40.5" x14ac:dyDescent="0.3">
      <c r="A218" s="10"/>
      <c r="B218" s="5"/>
      <c r="C218" s="35" t="s">
        <v>314</v>
      </c>
      <c r="D218" s="80" t="s">
        <v>315</v>
      </c>
      <c r="E218" s="80"/>
      <c r="F218" s="36"/>
      <c r="G218" s="69">
        <f>G219+G221</f>
        <v>2478</v>
      </c>
    </row>
    <row r="219" spans="1:7" ht="35.450000000000003" customHeight="1" x14ac:dyDescent="0.3">
      <c r="A219" s="10"/>
      <c r="B219" s="5"/>
      <c r="C219" s="35" t="s">
        <v>147</v>
      </c>
      <c r="D219" s="80" t="s">
        <v>316</v>
      </c>
      <c r="E219" s="80"/>
      <c r="F219" s="36"/>
      <c r="G219" s="69">
        <f>G220</f>
        <v>2354.5</v>
      </c>
    </row>
    <row r="220" spans="1:7" ht="103.15" customHeight="1" x14ac:dyDescent="0.3">
      <c r="A220" s="10"/>
      <c r="B220" s="5"/>
      <c r="C220" s="35" t="s">
        <v>38</v>
      </c>
      <c r="D220" s="80" t="s">
        <v>316</v>
      </c>
      <c r="E220" s="80">
        <v>100</v>
      </c>
      <c r="F220" s="36">
        <v>4</v>
      </c>
      <c r="G220" s="69">
        <v>2354.5</v>
      </c>
    </row>
    <row r="221" spans="1:7" s="44" customFormat="1" ht="35.25" customHeight="1" x14ac:dyDescent="0.3">
      <c r="A221" s="45"/>
      <c r="B221" s="5"/>
      <c r="C221" s="41" t="s">
        <v>24</v>
      </c>
      <c r="D221" s="55" t="s">
        <v>491</v>
      </c>
      <c r="E221" s="80"/>
      <c r="F221" s="36"/>
      <c r="G221" s="69">
        <f>G222</f>
        <v>123.5</v>
      </c>
    </row>
    <row r="222" spans="1:7" ht="50.25" customHeight="1" x14ac:dyDescent="0.3">
      <c r="A222" s="10"/>
      <c r="B222" s="5"/>
      <c r="C222" s="35" t="s">
        <v>9</v>
      </c>
      <c r="D222" s="55" t="s">
        <v>491</v>
      </c>
      <c r="E222" s="80">
        <v>200</v>
      </c>
      <c r="F222" s="36">
        <v>4</v>
      </c>
      <c r="G222" s="69">
        <v>123.5</v>
      </c>
    </row>
    <row r="223" spans="1:7" ht="66" customHeight="1" x14ac:dyDescent="0.3">
      <c r="A223" s="10"/>
      <c r="B223" s="5"/>
      <c r="C223" s="35" t="s">
        <v>317</v>
      </c>
      <c r="D223" s="80" t="s">
        <v>318</v>
      </c>
      <c r="E223" s="80"/>
      <c r="F223" s="36"/>
      <c r="G223" s="69">
        <f>G224+G226+G228</f>
        <v>40212.000000000007</v>
      </c>
    </row>
    <row r="224" spans="1:7" ht="48.75" customHeight="1" x14ac:dyDescent="0.3">
      <c r="A224" s="10"/>
      <c r="B224" s="5"/>
      <c r="C224" s="35" t="s">
        <v>48</v>
      </c>
      <c r="D224" s="80" t="s">
        <v>319</v>
      </c>
      <c r="E224" s="80"/>
      <c r="F224" s="36"/>
      <c r="G224" s="69">
        <f>G225</f>
        <v>35731.4</v>
      </c>
    </row>
    <row r="225" spans="1:7" ht="40.5" x14ac:dyDescent="0.3">
      <c r="A225" s="10"/>
      <c r="B225" s="5"/>
      <c r="C225" s="35" t="s">
        <v>6</v>
      </c>
      <c r="D225" s="80" t="s">
        <v>319</v>
      </c>
      <c r="E225" s="80">
        <v>600</v>
      </c>
      <c r="F225" s="36">
        <v>3</v>
      </c>
      <c r="G225" s="69">
        <v>35731.4</v>
      </c>
    </row>
    <row r="226" spans="1:7" ht="171.6" customHeight="1" x14ac:dyDescent="0.3">
      <c r="A226" s="10"/>
      <c r="B226" s="5"/>
      <c r="C226" s="3" t="s">
        <v>7</v>
      </c>
      <c r="D226" s="80" t="s">
        <v>320</v>
      </c>
      <c r="E226" s="80"/>
      <c r="F226" s="36"/>
      <c r="G226" s="69">
        <f>G227</f>
        <v>164.8</v>
      </c>
    </row>
    <row r="227" spans="1:7" ht="40.5" x14ac:dyDescent="0.3">
      <c r="A227" s="10"/>
      <c r="B227" s="5"/>
      <c r="C227" s="35" t="s">
        <v>6</v>
      </c>
      <c r="D227" s="80" t="s">
        <v>320</v>
      </c>
      <c r="E227" s="80">
        <v>600</v>
      </c>
      <c r="F227" s="36">
        <v>3</v>
      </c>
      <c r="G227" s="69">
        <v>164.8</v>
      </c>
    </row>
    <row r="228" spans="1:7" s="44" customFormat="1" ht="40.5" x14ac:dyDescent="0.3">
      <c r="A228" s="45"/>
      <c r="B228" s="5"/>
      <c r="C228" s="41" t="s">
        <v>422</v>
      </c>
      <c r="D228" s="55" t="s">
        <v>423</v>
      </c>
      <c r="E228" s="55"/>
      <c r="F228" s="36"/>
      <c r="G228" s="69">
        <f>G229+G231</f>
        <v>4315.8</v>
      </c>
    </row>
    <row r="229" spans="1:7" s="44" customFormat="1" ht="20.25" x14ac:dyDescent="0.3">
      <c r="A229" s="45"/>
      <c r="B229" s="5"/>
      <c r="C229" s="14" t="s">
        <v>190</v>
      </c>
      <c r="D229" s="55" t="s">
        <v>424</v>
      </c>
      <c r="E229" s="55"/>
      <c r="F229" s="36"/>
      <c r="G229" s="69">
        <f>G230</f>
        <v>3754.7</v>
      </c>
    </row>
    <row r="230" spans="1:7" s="44" customFormat="1" ht="40.5" x14ac:dyDescent="0.3">
      <c r="A230" s="45"/>
      <c r="B230" s="5"/>
      <c r="C230" s="41" t="s">
        <v>13</v>
      </c>
      <c r="D230" s="55" t="s">
        <v>424</v>
      </c>
      <c r="E230" s="55" t="s">
        <v>152</v>
      </c>
      <c r="F230" s="36"/>
      <c r="G230" s="69">
        <v>3754.7</v>
      </c>
    </row>
    <row r="231" spans="1:7" s="44" customFormat="1" ht="20.25" x14ac:dyDescent="0.3">
      <c r="A231" s="45"/>
      <c r="B231" s="5"/>
      <c r="C231" s="14" t="s">
        <v>191</v>
      </c>
      <c r="D231" s="55" t="s">
        <v>424</v>
      </c>
      <c r="E231" s="55"/>
      <c r="F231" s="36"/>
      <c r="G231" s="69">
        <f>G232</f>
        <v>561.1</v>
      </c>
    </row>
    <row r="232" spans="1:7" s="44" customFormat="1" ht="40.5" x14ac:dyDescent="0.3">
      <c r="A232" s="45"/>
      <c r="B232" s="5"/>
      <c r="C232" s="41" t="s">
        <v>13</v>
      </c>
      <c r="D232" s="55" t="s">
        <v>424</v>
      </c>
      <c r="E232" s="55" t="s">
        <v>152</v>
      </c>
      <c r="F232" s="36"/>
      <c r="G232" s="69">
        <v>561.1</v>
      </c>
    </row>
    <row r="233" spans="1:7" ht="60.6" customHeight="1" x14ac:dyDescent="0.3">
      <c r="A233" s="10"/>
      <c r="B233" s="5"/>
      <c r="C233" s="35" t="s">
        <v>322</v>
      </c>
      <c r="D233" s="80" t="s">
        <v>321</v>
      </c>
      <c r="E233" s="80"/>
      <c r="F233" s="36"/>
      <c r="G233" s="69">
        <f>G234+G236+G238+G240+G242</f>
        <v>31351.4</v>
      </c>
    </row>
    <row r="234" spans="1:7" ht="48.75" customHeight="1" x14ac:dyDescent="0.3">
      <c r="A234" s="10"/>
      <c r="B234" s="5"/>
      <c r="C234" s="35" t="s">
        <v>48</v>
      </c>
      <c r="D234" s="80" t="s">
        <v>323</v>
      </c>
      <c r="E234" s="80"/>
      <c r="F234" s="36"/>
      <c r="G234" s="69">
        <f>G235</f>
        <v>22551.7</v>
      </c>
    </row>
    <row r="235" spans="1:7" ht="51" customHeight="1" x14ac:dyDescent="0.3">
      <c r="A235" s="10"/>
      <c r="B235" s="5"/>
      <c r="C235" s="35" t="s">
        <v>6</v>
      </c>
      <c r="D235" s="80" t="s">
        <v>323</v>
      </c>
      <c r="E235" s="80">
        <v>600</v>
      </c>
      <c r="F235" s="36">
        <v>1</v>
      </c>
      <c r="G235" s="69">
        <v>22551.7</v>
      </c>
    </row>
    <row r="236" spans="1:7" s="44" customFormat="1" ht="34.9" customHeight="1" x14ac:dyDescent="0.3">
      <c r="A236" s="45"/>
      <c r="B236" s="5"/>
      <c r="C236" s="56" t="s">
        <v>190</v>
      </c>
      <c r="D236" s="55" t="s">
        <v>324</v>
      </c>
      <c r="E236" s="55"/>
      <c r="F236" s="36"/>
      <c r="G236" s="69">
        <f>G237</f>
        <v>200.4</v>
      </c>
    </row>
    <row r="237" spans="1:7" s="44" customFormat="1" ht="24.75" customHeight="1" x14ac:dyDescent="0.3">
      <c r="A237" s="45"/>
      <c r="B237" s="5"/>
      <c r="C237" s="19" t="s">
        <v>13</v>
      </c>
      <c r="D237" s="55" t="s">
        <v>324</v>
      </c>
      <c r="E237" s="55" t="s">
        <v>152</v>
      </c>
      <c r="F237" s="36"/>
      <c r="G237" s="69">
        <v>200.4</v>
      </c>
    </row>
    <row r="238" spans="1:7" s="44" customFormat="1" ht="44.45" customHeight="1" x14ac:dyDescent="0.3">
      <c r="A238" s="45"/>
      <c r="B238" s="5"/>
      <c r="C238" s="56" t="s">
        <v>191</v>
      </c>
      <c r="D238" s="55" t="s">
        <v>324</v>
      </c>
      <c r="E238" s="55"/>
      <c r="F238" s="36"/>
      <c r="G238" s="69">
        <f>G239</f>
        <v>30</v>
      </c>
    </row>
    <row r="239" spans="1:7" s="44" customFormat="1" ht="42.75" customHeight="1" x14ac:dyDescent="0.3">
      <c r="A239" s="45"/>
      <c r="B239" s="5"/>
      <c r="C239" s="19" t="s">
        <v>13</v>
      </c>
      <c r="D239" s="55" t="s">
        <v>324</v>
      </c>
      <c r="E239" s="55" t="s">
        <v>152</v>
      </c>
      <c r="F239" s="36"/>
      <c r="G239" s="69">
        <v>30</v>
      </c>
    </row>
    <row r="240" spans="1:7" s="44" customFormat="1" ht="42.75" customHeight="1" x14ac:dyDescent="0.3">
      <c r="A240" s="45"/>
      <c r="B240" s="5"/>
      <c r="C240" s="56" t="s">
        <v>488</v>
      </c>
      <c r="D240" s="54" t="s">
        <v>487</v>
      </c>
      <c r="E240" s="54"/>
      <c r="F240" s="36"/>
      <c r="G240" s="69">
        <f>G241</f>
        <v>8439.2999999999993</v>
      </c>
    </row>
    <row r="241" spans="1:7" s="44" customFormat="1" ht="42.75" customHeight="1" x14ac:dyDescent="0.3">
      <c r="A241" s="45"/>
      <c r="B241" s="5"/>
      <c r="C241" s="56" t="s">
        <v>13</v>
      </c>
      <c r="D241" s="54" t="s">
        <v>487</v>
      </c>
      <c r="E241" s="54" t="s">
        <v>152</v>
      </c>
      <c r="F241" s="36"/>
      <c r="G241" s="69">
        <v>8439.2999999999993</v>
      </c>
    </row>
    <row r="242" spans="1:7" s="44" customFormat="1" ht="42.75" customHeight="1" x14ac:dyDescent="0.3">
      <c r="A242" s="45"/>
      <c r="B242" s="5"/>
      <c r="C242" s="19" t="s">
        <v>489</v>
      </c>
      <c r="D242" s="55" t="s">
        <v>490</v>
      </c>
      <c r="E242" s="55"/>
      <c r="F242" s="36"/>
      <c r="G242" s="69">
        <f>G243</f>
        <v>130</v>
      </c>
    </row>
    <row r="243" spans="1:7" s="44" customFormat="1" ht="42.75" customHeight="1" x14ac:dyDescent="0.3">
      <c r="A243" s="45"/>
      <c r="B243" s="5"/>
      <c r="C243" s="19" t="s">
        <v>13</v>
      </c>
      <c r="D243" s="55" t="s">
        <v>490</v>
      </c>
      <c r="E243" s="55" t="s">
        <v>152</v>
      </c>
      <c r="F243" s="36"/>
      <c r="G243" s="69">
        <v>130</v>
      </c>
    </row>
    <row r="244" spans="1:7" ht="39" customHeight="1" x14ac:dyDescent="0.3">
      <c r="A244" s="10"/>
      <c r="B244" s="5"/>
      <c r="C244" s="35" t="s">
        <v>325</v>
      </c>
      <c r="D244" s="80" t="s">
        <v>326</v>
      </c>
      <c r="E244" s="80"/>
      <c r="F244" s="36"/>
      <c r="G244" s="69">
        <f>G245</f>
        <v>3272</v>
      </c>
    </row>
    <row r="245" spans="1:7" ht="40.5" x14ac:dyDescent="0.3">
      <c r="A245" s="10"/>
      <c r="B245" s="5"/>
      <c r="C245" s="35" t="s">
        <v>39</v>
      </c>
      <c r="D245" s="80" t="s">
        <v>327</v>
      </c>
      <c r="E245" s="80"/>
      <c r="F245" s="36"/>
      <c r="G245" s="69">
        <f>G246+G247</f>
        <v>3272</v>
      </c>
    </row>
    <row r="246" spans="1:7" ht="108.6" customHeight="1" x14ac:dyDescent="0.3">
      <c r="A246" s="10"/>
      <c r="B246" s="5"/>
      <c r="C246" s="35" t="s">
        <v>38</v>
      </c>
      <c r="D246" s="80" t="s">
        <v>327</v>
      </c>
      <c r="E246" s="80">
        <v>100</v>
      </c>
      <c r="F246" s="36">
        <v>4</v>
      </c>
      <c r="G246" s="69">
        <v>3191.8</v>
      </c>
    </row>
    <row r="247" spans="1:7" ht="40.5" x14ac:dyDescent="0.3">
      <c r="A247" s="10"/>
      <c r="B247" s="5"/>
      <c r="C247" s="35" t="s">
        <v>9</v>
      </c>
      <c r="D247" s="80" t="s">
        <v>327</v>
      </c>
      <c r="E247" s="80">
        <v>200</v>
      </c>
      <c r="F247" s="36">
        <v>4</v>
      </c>
      <c r="G247" s="69">
        <v>80.2</v>
      </c>
    </row>
    <row r="248" spans="1:7" ht="40.5" x14ac:dyDescent="0.3">
      <c r="A248" s="10"/>
      <c r="B248" s="5"/>
      <c r="C248" s="35" t="s">
        <v>329</v>
      </c>
      <c r="D248" s="80" t="s">
        <v>328</v>
      </c>
      <c r="E248" s="80"/>
      <c r="F248" s="36"/>
      <c r="G248" s="61">
        <f>G249</f>
        <v>34104.800000000003</v>
      </c>
    </row>
    <row r="249" spans="1:7" ht="40.5" x14ac:dyDescent="0.3">
      <c r="A249" s="10"/>
      <c r="B249" s="5"/>
      <c r="C249" s="35" t="s">
        <v>48</v>
      </c>
      <c r="D249" s="80" t="s">
        <v>330</v>
      </c>
      <c r="E249" s="80"/>
      <c r="F249" s="36"/>
      <c r="G249" s="69">
        <f t="shared" ref="G249" si="12">G250</f>
        <v>34104.800000000003</v>
      </c>
    </row>
    <row r="250" spans="1:7" s="15" customFormat="1" ht="40.5" x14ac:dyDescent="0.3">
      <c r="A250" s="28"/>
      <c r="B250" s="5"/>
      <c r="C250" s="35" t="s">
        <v>6</v>
      </c>
      <c r="D250" s="80" t="s">
        <v>330</v>
      </c>
      <c r="E250" s="80">
        <v>600</v>
      </c>
      <c r="F250" s="36">
        <v>1</v>
      </c>
      <c r="G250" s="69">
        <v>34104.800000000003</v>
      </c>
    </row>
    <row r="251" spans="1:7" ht="85.9" customHeight="1" x14ac:dyDescent="0.3">
      <c r="A251" s="10"/>
      <c r="B251" s="11">
        <v>12</v>
      </c>
      <c r="C251" s="7" t="s">
        <v>123</v>
      </c>
      <c r="D251" s="37" t="s">
        <v>49</v>
      </c>
      <c r="E251" s="37"/>
      <c r="F251" s="7"/>
      <c r="G251" s="70">
        <f>G252</f>
        <v>9940.3000000000029</v>
      </c>
    </row>
    <row r="252" spans="1:7" s="44" customFormat="1" ht="40.5" customHeight="1" x14ac:dyDescent="0.3">
      <c r="A252" s="45"/>
      <c r="B252" s="11"/>
      <c r="C252" s="94" t="s">
        <v>205</v>
      </c>
      <c r="D252" s="66" t="s">
        <v>334</v>
      </c>
      <c r="E252" s="37"/>
      <c r="F252" s="7"/>
      <c r="G252" s="69">
        <f>G253+G258+G261+G264+G269+G272+G275</f>
        <v>9940.3000000000029</v>
      </c>
    </row>
    <row r="253" spans="1:7" ht="73.5" customHeight="1" x14ac:dyDescent="0.3">
      <c r="A253" s="10"/>
      <c r="B253" s="5"/>
      <c r="C253" s="35" t="s">
        <v>331</v>
      </c>
      <c r="D253" s="80" t="s">
        <v>333</v>
      </c>
      <c r="E253" s="80"/>
      <c r="F253" s="35"/>
      <c r="G253" s="69">
        <f>G254+G256</f>
        <v>7364.2</v>
      </c>
    </row>
    <row r="254" spans="1:7" ht="20.25" x14ac:dyDescent="0.3">
      <c r="A254" s="10"/>
      <c r="B254" s="5"/>
      <c r="C254" s="35" t="s">
        <v>30</v>
      </c>
      <c r="D254" s="80" t="s">
        <v>337</v>
      </c>
      <c r="E254" s="80"/>
      <c r="F254" s="35"/>
      <c r="G254" s="69">
        <f t="shared" ref="G254:G259" si="13">G255</f>
        <v>517.5</v>
      </c>
    </row>
    <row r="255" spans="1:7" ht="40.5" x14ac:dyDescent="0.3">
      <c r="A255" s="10"/>
      <c r="B255" s="5"/>
      <c r="C255" s="35" t="s">
        <v>9</v>
      </c>
      <c r="D255" s="80" t="s">
        <v>337</v>
      </c>
      <c r="E255" s="80">
        <v>200</v>
      </c>
      <c r="F255" s="35"/>
      <c r="G255" s="69">
        <v>517.5</v>
      </c>
    </row>
    <row r="256" spans="1:7" s="44" customFormat="1" ht="20.25" x14ac:dyDescent="0.3">
      <c r="A256" s="45"/>
      <c r="B256" s="5"/>
      <c r="C256" s="41" t="s">
        <v>335</v>
      </c>
      <c r="D256" s="80" t="s">
        <v>336</v>
      </c>
      <c r="E256" s="80"/>
      <c r="F256" s="35"/>
      <c r="G256" s="69">
        <f t="shared" si="13"/>
        <v>6846.7</v>
      </c>
    </row>
    <row r="257" spans="1:7" s="44" customFormat="1" ht="40.5" x14ac:dyDescent="0.3">
      <c r="A257" s="45"/>
      <c r="B257" s="5"/>
      <c r="C257" s="73" t="s">
        <v>9</v>
      </c>
      <c r="D257" s="80" t="s">
        <v>336</v>
      </c>
      <c r="E257" s="80">
        <v>200</v>
      </c>
      <c r="F257" s="35"/>
      <c r="G257" s="69">
        <v>6846.7</v>
      </c>
    </row>
    <row r="258" spans="1:7" s="44" customFormat="1" ht="81" x14ac:dyDescent="0.3">
      <c r="A258" s="45"/>
      <c r="B258" s="71"/>
      <c r="C258" s="75" t="s">
        <v>341</v>
      </c>
      <c r="D258" s="68" t="s">
        <v>338</v>
      </c>
      <c r="E258" s="38"/>
      <c r="F258" s="35"/>
      <c r="G258" s="69">
        <f t="shared" si="13"/>
        <v>1500</v>
      </c>
    </row>
    <row r="259" spans="1:7" s="44" customFormat="1" ht="40.5" x14ac:dyDescent="0.3">
      <c r="A259" s="45"/>
      <c r="B259" s="71"/>
      <c r="C259" s="75" t="s">
        <v>340</v>
      </c>
      <c r="D259" s="72" t="s">
        <v>339</v>
      </c>
      <c r="E259" s="67"/>
      <c r="F259" s="35"/>
      <c r="G259" s="69">
        <f t="shared" si="13"/>
        <v>1500</v>
      </c>
    </row>
    <row r="260" spans="1:7" s="44" customFormat="1" ht="20.25" x14ac:dyDescent="0.3">
      <c r="A260" s="45"/>
      <c r="B260" s="5"/>
      <c r="C260" s="74" t="s">
        <v>11</v>
      </c>
      <c r="D260" s="55" t="s">
        <v>339</v>
      </c>
      <c r="E260" s="67" t="s">
        <v>184</v>
      </c>
      <c r="F260" s="35"/>
      <c r="G260" s="69">
        <v>1500</v>
      </c>
    </row>
    <row r="261" spans="1:7" s="44" customFormat="1" ht="69.599999999999994" customHeight="1" x14ac:dyDescent="0.3">
      <c r="A261" s="45"/>
      <c r="B261" s="5"/>
      <c r="C261" s="58" t="s">
        <v>342</v>
      </c>
      <c r="D261" s="59" t="s">
        <v>332</v>
      </c>
      <c r="E261" s="99"/>
      <c r="F261" s="35"/>
      <c r="G261" s="69">
        <f>G262</f>
        <v>50</v>
      </c>
    </row>
    <row r="262" spans="1:7" s="44" customFormat="1" ht="40.5" x14ac:dyDescent="0.3">
      <c r="A262" s="45"/>
      <c r="B262" s="5"/>
      <c r="C262" s="100" t="s">
        <v>454</v>
      </c>
      <c r="D262" s="55" t="s">
        <v>453</v>
      </c>
      <c r="E262" s="101"/>
      <c r="F262" s="35"/>
      <c r="G262" s="69">
        <f>G263</f>
        <v>50</v>
      </c>
    </row>
    <row r="263" spans="1:7" s="44" customFormat="1" ht="40.5" x14ac:dyDescent="0.3">
      <c r="A263" s="45"/>
      <c r="B263" s="5"/>
      <c r="C263" s="41" t="s">
        <v>29</v>
      </c>
      <c r="D263" s="55" t="s">
        <v>453</v>
      </c>
      <c r="E263" s="101">
        <v>200</v>
      </c>
      <c r="F263" s="35"/>
      <c r="G263" s="69">
        <v>50</v>
      </c>
    </row>
    <row r="264" spans="1:7" s="44" customFormat="1" ht="40.5" x14ac:dyDescent="0.3">
      <c r="A264" s="45"/>
      <c r="B264" s="5"/>
      <c r="C264" s="25" t="s">
        <v>343</v>
      </c>
      <c r="D264" s="80" t="s">
        <v>344</v>
      </c>
      <c r="E264" s="99"/>
      <c r="F264" s="35"/>
      <c r="G264" s="69">
        <f>G265+G267</f>
        <v>972.7</v>
      </c>
    </row>
    <row r="265" spans="1:7" s="44" customFormat="1" ht="30.6" customHeight="1" x14ac:dyDescent="0.3">
      <c r="A265" s="45"/>
      <c r="B265" s="5"/>
      <c r="C265" s="25" t="s">
        <v>30</v>
      </c>
      <c r="D265" s="59" t="s">
        <v>345</v>
      </c>
      <c r="E265" s="99"/>
      <c r="F265" s="35"/>
      <c r="G265" s="69">
        <f t="shared" ref="G265" si="14">G266</f>
        <v>884.6</v>
      </c>
    </row>
    <row r="266" spans="1:7" s="44" customFormat="1" ht="40.5" x14ac:dyDescent="0.3">
      <c r="A266" s="45"/>
      <c r="B266" s="5"/>
      <c r="C266" s="73" t="s">
        <v>9</v>
      </c>
      <c r="D266" s="59" t="s">
        <v>345</v>
      </c>
      <c r="E266" s="99">
        <v>200</v>
      </c>
      <c r="F266" s="35"/>
      <c r="G266" s="69">
        <v>884.6</v>
      </c>
    </row>
    <row r="267" spans="1:7" s="44" customFormat="1" ht="40.5" x14ac:dyDescent="0.3">
      <c r="A267" s="45"/>
      <c r="B267" s="5"/>
      <c r="C267" s="100" t="s">
        <v>454</v>
      </c>
      <c r="D267" s="55" t="s">
        <v>455</v>
      </c>
      <c r="E267" s="101"/>
      <c r="F267" s="35"/>
      <c r="G267" s="69">
        <f>G268</f>
        <v>88.1</v>
      </c>
    </row>
    <row r="268" spans="1:7" s="44" customFormat="1" ht="41.25" thickBot="1" x14ac:dyDescent="0.35">
      <c r="A268" s="45"/>
      <c r="B268" s="5"/>
      <c r="C268" s="14" t="s">
        <v>9</v>
      </c>
      <c r="D268" s="55" t="s">
        <v>455</v>
      </c>
      <c r="E268" s="101">
        <v>200</v>
      </c>
      <c r="F268" s="35"/>
      <c r="G268" s="69">
        <v>88.1</v>
      </c>
    </row>
    <row r="269" spans="1:7" s="44" customFormat="1" ht="41.25" thickBot="1" x14ac:dyDescent="0.35">
      <c r="A269" s="45"/>
      <c r="B269" s="5"/>
      <c r="C269" s="102" t="s">
        <v>496</v>
      </c>
      <c r="D269" s="55" t="s">
        <v>456</v>
      </c>
      <c r="E269" s="101"/>
      <c r="F269" s="35"/>
      <c r="G269" s="69">
        <f t="shared" ref="G269:G270" si="15">G270</f>
        <v>25</v>
      </c>
    </row>
    <row r="270" spans="1:7" s="44" customFormat="1" ht="41.25" thickBot="1" x14ac:dyDescent="0.35">
      <c r="A270" s="45"/>
      <c r="B270" s="5"/>
      <c r="C270" s="103" t="s">
        <v>462</v>
      </c>
      <c r="D270" s="55" t="s">
        <v>457</v>
      </c>
      <c r="E270" s="101"/>
      <c r="F270" s="35"/>
      <c r="G270" s="69">
        <f t="shared" si="15"/>
        <v>25</v>
      </c>
    </row>
    <row r="271" spans="1:7" s="44" customFormat="1" ht="20.25" x14ac:dyDescent="0.3">
      <c r="A271" s="45"/>
      <c r="B271" s="5"/>
      <c r="C271" s="19" t="s">
        <v>11</v>
      </c>
      <c r="D271" s="55" t="s">
        <v>457</v>
      </c>
      <c r="E271" s="101">
        <v>800</v>
      </c>
      <c r="F271" s="35"/>
      <c r="G271" s="69">
        <v>25</v>
      </c>
    </row>
    <row r="272" spans="1:7" s="44" customFormat="1" ht="40.5" x14ac:dyDescent="0.3">
      <c r="A272" s="45"/>
      <c r="B272" s="5"/>
      <c r="C272" s="19" t="s">
        <v>463</v>
      </c>
      <c r="D272" s="55" t="s">
        <v>458</v>
      </c>
      <c r="E272" s="101"/>
      <c r="F272" s="35"/>
      <c r="G272" s="69">
        <f t="shared" ref="G272:G273" si="16">G273</f>
        <v>14.2</v>
      </c>
    </row>
    <row r="273" spans="1:7" s="44" customFormat="1" ht="40.5" x14ac:dyDescent="0.3">
      <c r="A273" s="45"/>
      <c r="B273" s="5"/>
      <c r="C273" s="14" t="s">
        <v>454</v>
      </c>
      <c r="D273" s="55" t="s">
        <v>459</v>
      </c>
      <c r="E273" s="101"/>
      <c r="F273" s="35"/>
      <c r="G273" s="69">
        <f t="shared" si="16"/>
        <v>14.2</v>
      </c>
    </row>
    <row r="274" spans="1:7" s="44" customFormat="1" ht="40.5" x14ac:dyDescent="0.3">
      <c r="A274" s="45"/>
      <c r="B274" s="5"/>
      <c r="C274" s="14" t="s">
        <v>9</v>
      </c>
      <c r="D274" s="55" t="s">
        <v>459</v>
      </c>
      <c r="E274" s="101">
        <v>200</v>
      </c>
      <c r="F274" s="35"/>
      <c r="G274" s="69">
        <v>14.2</v>
      </c>
    </row>
    <row r="275" spans="1:7" s="44" customFormat="1" ht="40.5" x14ac:dyDescent="0.3">
      <c r="A275" s="45"/>
      <c r="B275" s="5"/>
      <c r="C275" s="19" t="s">
        <v>464</v>
      </c>
      <c r="D275" s="55" t="s">
        <v>460</v>
      </c>
      <c r="E275" s="101"/>
      <c r="F275" s="35"/>
      <c r="G275" s="69">
        <f t="shared" ref="G275:G276" si="17">G276</f>
        <v>14.2</v>
      </c>
    </row>
    <row r="276" spans="1:7" s="44" customFormat="1" ht="40.5" x14ac:dyDescent="0.3">
      <c r="A276" s="45"/>
      <c r="B276" s="5"/>
      <c r="C276" s="14" t="s">
        <v>454</v>
      </c>
      <c r="D276" s="55" t="s">
        <v>461</v>
      </c>
      <c r="E276" s="101"/>
      <c r="F276" s="35"/>
      <c r="G276" s="69">
        <f t="shared" si="17"/>
        <v>14.2</v>
      </c>
    </row>
    <row r="277" spans="1:7" s="44" customFormat="1" ht="40.5" x14ac:dyDescent="0.3">
      <c r="A277" s="45"/>
      <c r="B277" s="5"/>
      <c r="C277" s="14" t="s">
        <v>9</v>
      </c>
      <c r="D277" s="55" t="s">
        <v>461</v>
      </c>
      <c r="E277" s="101">
        <v>200</v>
      </c>
      <c r="F277" s="35"/>
      <c r="G277" s="69">
        <v>14.2</v>
      </c>
    </row>
    <row r="278" spans="1:7" ht="87.75" customHeight="1" x14ac:dyDescent="0.3">
      <c r="A278" s="10"/>
      <c r="B278" s="11">
        <v>13</v>
      </c>
      <c r="C278" s="7" t="s">
        <v>50</v>
      </c>
      <c r="D278" s="37" t="s">
        <v>51</v>
      </c>
      <c r="E278" s="37"/>
      <c r="F278" s="7"/>
      <c r="G278" s="70">
        <f>G279</f>
        <v>8783.5</v>
      </c>
    </row>
    <row r="279" spans="1:7" ht="27" customHeight="1" x14ac:dyDescent="0.3">
      <c r="A279" s="10"/>
      <c r="B279" s="5"/>
      <c r="C279" s="35" t="s">
        <v>205</v>
      </c>
      <c r="D279" s="80" t="s">
        <v>346</v>
      </c>
      <c r="E279" s="80"/>
      <c r="F279" s="35"/>
      <c r="G279" s="69">
        <f t="shared" ref="G279:G281" si="18">G280</f>
        <v>8783.5</v>
      </c>
    </row>
    <row r="280" spans="1:7" s="44" customFormat="1" ht="72.599999999999994" customHeight="1" x14ac:dyDescent="0.3">
      <c r="A280" s="45"/>
      <c r="B280" s="5"/>
      <c r="C280" s="41" t="s">
        <v>347</v>
      </c>
      <c r="D280" s="80" t="s">
        <v>348</v>
      </c>
      <c r="E280" s="80"/>
      <c r="F280" s="35"/>
      <c r="G280" s="69">
        <f t="shared" si="18"/>
        <v>8783.5</v>
      </c>
    </row>
    <row r="281" spans="1:7" s="44" customFormat="1" ht="20.25" x14ac:dyDescent="0.3">
      <c r="A281" s="45"/>
      <c r="B281" s="5"/>
      <c r="C281" s="41" t="s">
        <v>52</v>
      </c>
      <c r="D281" s="80" t="s">
        <v>349</v>
      </c>
      <c r="E281" s="80"/>
      <c r="F281" s="35"/>
      <c r="G281" s="69">
        <f t="shared" si="18"/>
        <v>8783.5</v>
      </c>
    </row>
    <row r="282" spans="1:7" s="44" customFormat="1" ht="40.5" x14ac:dyDescent="0.3">
      <c r="A282" s="45"/>
      <c r="B282" s="5"/>
      <c r="C282" s="41" t="s">
        <v>9</v>
      </c>
      <c r="D282" s="80" t="s">
        <v>349</v>
      </c>
      <c r="E282" s="80">
        <v>200</v>
      </c>
      <c r="F282" s="35"/>
      <c r="G282" s="69">
        <v>8783.5</v>
      </c>
    </row>
    <row r="283" spans="1:7" ht="40.5" x14ac:dyDescent="0.3">
      <c r="A283" s="10"/>
      <c r="B283" s="11">
        <v>14</v>
      </c>
      <c r="C283" s="7" t="s">
        <v>127</v>
      </c>
      <c r="D283" s="37" t="s">
        <v>351</v>
      </c>
      <c r="E283" s="37"/>
      <c r="F283" s="13"/>
      <c r="G283" s="70">
        <f>G284</f>
        <v>106657.1</v>
      </c>
    </row>
    <row r="284" spans="1:7" s="44" customFormat="1" ht="20.25" x14ac:dyDescent="0.3">
      <c r="A284" s="45"/>
      <c r="B284" s="11"/>
      <c r="C284" s="35" t="s">
        <v>205</v>
      </c>
      <c r="D284" s="80" t="s">
        <v>350</v>
      </c>
      <c r="E284" s="37"/>
      <c r="F284" s="13"/>
      <c r="G284" s="69">
        <f>G285+G292</f>
        <v>106657.1</v>
      </c>
    </row>
    <row r="285" spans="1:7" ht="66.75" customHeight="1" x14ac:dyDescent="0.3">
      <c r="A285" s="10"/>
      <c r="B285" s="5"/>
      <c r="C285" s="35" t="s">
        <v>352</v>
      </c>
      <c r="D285" s="80" t="s">
        <v>353</v>
      </c>
      <c r="E285" s="80"/>
      <c r="F285" s="36"/>
      <c r="G285" s="69">
        <f>G286+G288+G290</f>
        <v>45338</v>
      </c>
    </row>
    <row r="286" spans="1:7" ht="20.25" x14ac:dyDescent="0.3">
      <c r="A286" s="10"/>
      <c r="B286" s="5"/>
      <c r="C286" s="35" t="s">
        <v>159</v>
      </c>
      <c r="D286" s="80" t="s">
        <v>354</v>
      </c>
      <c r="E286" s="80"/>
      <c r="F286" s="36"/>
      <c r="G286" s="69">
        <f>G287</f>
        <v>157.5</v>
      </c>
    </row>
    <row r="287" spans="1:7" ht="40.5" x14ac:dyDescent="0.3">
      <c r="A287" s="10"/>
      <c r="B287" s="5"/>
      <c r="C287" s="35" t="s">
        <v>9</v>
      </c>
      <c r="D287" s="80" t="s">
        <v>354</v>
      </c>
      <c r="E287" s="80">
        <v>200</v>
      </c>
      <c r="F287" s="36"/>
      <c r="G287" s="69">
        <v>157.5</v>
      </c>
    </row>
    <row r="288" spans="1:7" s="44" customFormat="1" ht="95.25" customHeight="1" x14ac:dyDescent="0.3">
      <c r="A288" s="45"/>
      <c r="B288" s="5"/>
      <c r="C288" s="14" t="s">
        <v>199</v>
      </c>
      <c r="D288" s="98" t="s">
        <v>356</v>
      </c>
      <c r="E288" s="98"/>
      <c r="F288" s="36"/>
      <c r="G288" s="69">
        <f>G289</f>
        <v>6018.3</v>
      </c>
    </row>
    <row r="289" spans="1:7" s="44" customFormat="1" ht="40.5" x14ac:dyDescent="0.3">
      <c r="A289" s="45"/>
      <c r="B289" s="5"/>
      <c r="C289" s="57" t="s">
        <v>29</v>
      </c>
      <c r="D289" s="98" t="s">
        <v>356</v>
      </c>
      <c r="E289" s="98" t="s">
        <v>156</v>
      </c>
      <c r="F289" s="36"/>
      <c r="G289" s="69">
        <v>6018.3</v>
      </c>
    </row>
    <row r="290" spans="1:7" s="44" customFormat="1" ht="100.15" customHeight="1" x14ac:dyDescent="0.3">
      <c r="A290" s="45"/>
      <c r="B290" s="5"/>
      <c r="C290" s="57" t="s">
        <v>199</v>
      </c>
      <c r="D290" s="54" t="s">
        <v>355</v>
      </c>
      <c r="E290" s="98"/>
      <c r="F290" s="36"/>
      <c r="G290" s="69">
        <f>G291</f>
        <v>39162.199999999997</v>
      </c>
    </row>
    <row r="291" spans="1:7" s="44" customFormat="1" ht="40.5" x14ac:dyDescent="0.3">
      <c r="A291" s="45"/>
      <c r="B291" s="5"/>
      <c r="C291" s="57" t="s">
        <v>29</v>
      </c>
      <c r="D291" s="54" t="s">
        <v>355</v>
      </c>
      <c r="E291" s="98" t="s">
        <v>156</v>
      </c>
      <c r="F291" s="36"/>
      <c r="G291" s="69">
        <v>39162.199999999997</v>
      </c>
    </row>
    <row r="292" spans="1:7" ht="40.5" x14ac:dyDescent="0.3">
      <c r="A292" s="10"/>
      <c r="B292" s="5"/>
      <c r="C292" s="35" t="s">
        <v>357</v>
      </c>
      <c r="D292" s="80" t="s">
        <v>358</v>
      </c>
      <c r="E292" s="80"/>
      <c r="F292" s="36"/>
      <c r="G292" s="69">
        <f>G293+G295+G298+G300</f>
        <v>61319.1</v>
      </c>
    </row>
    <row r="293" spans="1:7" ht="20.25" x14ac:dyDescent="0.3">
      <c r="A293" s="10"/>
      <c r="B293" s="5"/>
      <c r="C293" s="35" t="s">
        <v>27</v>
      </c>
      <c r="D293" s="80" t="s">
        <v>359</v>
      </c>
      <c r="E293" s="80"/>
      <c r="F293" s="36"/>
      <c r="G293" s="69">
        <f>G294</f>
        <v>235</v>
      </c>
    </row>
    <row r="294" spans="1:7" ht="51" customHeight="1" x14ac:dyDescent="0.3">
      <c r="A294" s="10"/>
      <c r="B294" s="5"/>
      <c r="C294" s="35" t="s">
        <v>9</v>
      </c>
      <c r="D294" s="80" t="s">
        <v>359</v>
      </c>
      <c r="E294" s="80">
        <v>200</v>
      </c>
      <c r="F294" s="36">
        <v>7</v>
      </c>
      <c r="G294" s="69">
        <v>235</v>
      </c>
    </row>
    <row r="295" spans="1:7" s="44" customFormat="1" ht="144" customHeight="1" x14ac:dyDescent="0.3">
      <c r="A295" s="45"/>
      <c r="B295" s="5"/>
      <c r="C295" s="35" t="s">
        <v>407</v>
      </c>
      <c r="D295" s="80" t="s">
        <v>360</v>
      </c>
      <c r="E295" s="80"/>
      <c r="F295" s="36"/>
      <c r="G295" s="69">
        <f>G296+G297</f>
        <v>35431.299999999996</v>
      </c>
    </row>
    <row r="296" spans="1:7" s="44" customFormat="1" ht="42.75" customHeight="1" x14ac:dyDescent="0.3">
      <c r="A296" s="45"/>
      <c r="B296" s="5"/>
      <c r="C296" s="35" t="s">
        <v>10</v>
      </c>
      <c r="D296" s="80" t="s">
        <v>360</v>
      </c>
      <c r="E296" s="80">
        <v>200</v>
      </c>
      <c r="F296" s="36"/>
      <c r="G296" s="69">
        <v>17.7</v>
      </c>
    </row>
    <row r="297" spans="1:7" s="44" customFormat="1" ht="42.75" customHeight="1" x14ac:dyDescent="0.3">
      <c r="A297" s="45"/>
      <c r="B297" s="5"/>
      <c r="C297" s="35" t="s">
        <v>9</v>
      </c>
      <c r="D297" s="80" t="s">
        <v>360</v>
      </c>
      <c r="E297" s="80">
        <v>300</v>
      </c>
      <c r="F297" s="36"/>
      <c r="G297" s="69">
        <v>35413.599999999999</v>
      </c>
    </row>
    <row r="298" spans="1:7" s="44" customFormat="1" ht="153.6" customHeight="1" x14ac:dyDescent="0.3">
      <c r="A298" s="45"/>
      <c r="B298" s="5"/>
      <c r="C298" s="35" t="s">
        <v>198</v>
      </c>
      <c r="D298" s="80" t="s">
        <v>361</v>
      </c>
      <c r="E298" s="80"/>
      <c r="F298" s="36"/>
      <c r="G298" s="69">
        <f>G299</f>
        <v>232.9</v>
      </c>
    </row>
    <row r="299" spans="1:7" s="44" customFormat="1" ht="60" customHeight="1" x14ac:dyDescent="0.3">
      <c r="A299" s="45"/>
      <c r="B299" s="5"/>
      <c r="C299" s="35" t="s">
        <v>9</v>
      </c>
      <c r="D299" s="80" t="s">
        <v>361</v>
      </c>
      <c r="E299" s="80">
        <v>200</v>
      </c>
      <c r="F299" s="36"/>
      <c r="G299" s="69">
        <v>232.9</v>
      </c>
    </row>
    <row r="300" spans="1:7" s="44" customFormat="1" ht="91.15" customHeight="1" x14ac:dyDescent="0.3">
      <c r="A300" s="45"/>
      <c r="B300" s="5"/>
      <c r="C300" s="35" t="s">
        <v>53</v>
      </c>
      <c r="D300" s="80" t="s">
        <v>362</v>
      </c>
      <c r="E300" s="80"/>
      <c r="F300" s="36"/>
      <c r="G300" s="69">
        <f>G301+G302</f>
        <v>25419.9</v>
      </c>
    </row>
    <row r="301" spans="1:7" s="44" customFormat="1" ht="42.75" customHeight="1" x14ac:dyDescent="0.3">
      <c r="A301" s="45"/>
      <c r="B301" s="5"/>
      <c r="C301" s="35" t="s">
        <v>9</v>
      </c>
      <c r="D301" s="80" t="s">
        <v>362</v>
      </c>
      <c r="E301" s="80">
        <v>200</v>
      </c>
      <c r="F301" s="36"/>
      <c r="G301" s="69">
        <v>12.7</v>
      </c>
    </row>
    <row r="302" spans="1:7" s="44" customFormat="1" ht="42.75" customHeight="1" x14ac:dyDescent="0.3">
      <c r="A302" s="45"/>
      <c r="B302" s="5"/>
      <c r="C302" s="35" t="s">
        <v>10</v>
      </c>
      <c r="D302" s="80" t="s">
        <v>362</v>
      </c>
      <c r="E302" s="80">
        <v>300</v>
      </c>
      <c r="F302" s="36"/>
      <c r="G302" s="69">
        <v>25407.200000000001</v>
      </c>
    </row>
    <row r="303" spans="1:7" ht="81.599999999999994" customHeight="1" x14ac:dyDescent="0.3">
      <c r="A303" s="10"/>
      <c r="B303" s="11">
        <v>15</v>
      </c>
      <c r="C303" s="7" t="s">
        <v>148</v>
      </c>
      <c r="D303" s="37" t="s">
        <v>54</v>
      </c>
      <c r="E303" s="37"/>
      <c r="F303" s="13"/>
      <c r="G303" s="70">
        <f>G304</f>
        <v>2210</v>
      </c>
    </row>
    <row r="304" spans="1:7" s="44" customFormat="1" ht="45.75" customHeight="1" x14ac:dyDescent="0.3">
      <c r="A304" s="45"/>
      <c r="B304" s="11"/>
      <c r="C304" s="35" t="s">
        <v>205</v>
      </c>
      <c r="D304" s="80" t="s">
        <v>363</v>
      </c>
      <c r="E304" s="37"/>
      <c r="F304" s="13"/>
      <c r="G304" s="69">
        <f>G305+G308+G311</f>
        <v>2210</v>
      </c>
    </row>
    <row r="305" spans="1:7" ht="69" customHeight="1" x14ac:dyDescent="0.3">
      <c r="A305" s="10"/>
      <c r="B305" s="5"/>
      <c r="C305" s="35" t="s">
        <v>364</v>
      </c>
      <c r="D305" s="80" t="s">
        <v>366</v>
      </c>
      <c r="E305" s="80"/>
      <c r="F305" s="36"/>
      <c r="G305" s="69">
        <f t="shared" ref="G305:G312" si="19">G306</f>
        <v>1240</v>
      </c>
    </row>
    <row r="306" spans="1:7" ht="46.5" customHeight="1" x14ac:dyDescent="0.3">
      <c r="A306" s="10"/>
      <c r="B306" s="5"/>
      <c r="C306" s="35" t="s">
        <v>55</v>
      </c>
      <c r="D306" s="80" t="s">
        <v>367</v>
      </c>
      <c r="E306" s="80"/>
      <c r="F306" s="36"/>
      <c r="G306" s="69">
        <f t="shared" si="19"/>
        <v>1240</v>
      </c>
    </row>
    <row r="307" spans="1:7" ht="40.5" x14ac:dyDescent="0.3">
      <c r="A307" s="10"/>
      <c r="B307" s="5"/>
      <c r="C307" s="35" t="s">
        <v>9</v>
      </c>
      <c r="D307" s="80" t="s">
        <v>367</v>
      </c>
      <c r="E307" s="80">
        <v>200</v>
      </c>
      <c r="F307" s="36">
        <v>4</v>
      </c>
      <c r="G307" s="69">
        <v>1240</v>
      </c>
    </row>
    <row r="308" spans="1:7" s="44" customFormat="1" ht="40.5" x14ac:dyDescent="0.3">
      <c r="A308" s="45"/>
      <c r="B308" s="5"/>
      <c r="C308" s="19" t="s">
        <v>373</v>
      </c>
      <c r="D308" s="55" t="s">
        <v>368</v>
      </c>
      <c r="E308" s="55"/>
      <c r="F308" s="36"/>
      <c r="G308" s="69">
        <f t="shared" si="19"/>
        <v>500</v>
      </c>
    </row>
    <row r="309" spans="1:7" s="44" customFormat="1" ht="30.6" customHeight="1" x14ac:dyDescent="0.3">
      <c r="A309" s="45"/>
      <c r="B309" s="5"/>
      <c r="C309" s="19" t="s">
        <v>55</v>
      </c>
      <c r="D309" s="55" t="s">
        <v>369</v>
      </c>
      <c r="E309" s="55"/>
      <c r="F309" s="36"/>
      <c r="G309" s="69">
        <f t="shared" si="19"/>
        <v>500</v>
      </c>
    </row>
    <row r="310" spans="1:7" s="44" customFormat="1" ht="40.5" x14ac:dyDescent="0.3">
      <c r="A310" s="45"/>
      <c r="B310" s="5"/>
      <c r="C310" s="41" t="s">
        <v>9</v>
      </c>
      <c r="D310" s="55" t="s">
        <v>369</v>
      </c>
      <c r="E310" s="55" t="s">
        <v>151</v>
      </c>
      <c r="F310" s="36"/>
      <c r="G310" s="69">
        <v>500</v>
      </c>
    </row>
    <row r="311" spans="1:7" s="44" customFormat="1" ht="48" customHeight="1" x14ac:dyDescent="0.3">
      <c r="A311" s="45"/>
      <c r="B311" s="5"/>
      <c r="C311" s="41" t="s">
        <v>365</v>
      </c>
      <c r="D311" s="55" t="s">
        <v>370</v>
      </c>
      <c r="E311" s="55"/>
      <c r="F311" s="36"/>
      <c r="G311" s="69">
        <f t="shared" si="19"/>
        <v>470</v>
      </c>
    </row>
    <row r="312" spans="1:7" s="44" customFormat="1" ht="34.9" customHeight="1" x14ac:dyDescent="0.3">
      <c r="A312" s="45"/>
      <c r="B312" s="5"/>
      <c r="C312" s="19" t="s">
        <v>55</v>
      </c>
      <c r="D312" s="55" t="s">
        <v>371</v>
      </c>
      <c r="E312" s="55"/>
      <c r="F312" s="36"/>
      <c r="G312" s="69">
        <f t="shared" si="19"/>
        <v>470</v>
      </c>
    </row>
    <row r="313" spans="1:7" s="44" customFormat="1" ht="40.5" x14ac:dyDescent="0.3">
      <c r="A313" s="45"/>
      <c r="B313" s="5"/>
      <c r="C313" s="41" t="s">
        <v>9</v>
      </c>
      <c r="D313" s="55" t="s">
        <v>371</v>
      </c>
      <c r="E313" s="55" t="s">
        <v>151</v>
      </c>
      <c r="F313" s="36"/>
      <c r="G313" s="69">
        <v>470</v>
      </c>
    </row>
    <row r="314" spans="1:7" ht="92.45" customHeight="1" x14ac:dyDescent="0.3">
      <c r="A314" s="10"/>
      <c r="B314" s="11">
        <v>16</v>
      </c>
      <c r="C314" s="7" t="s">
        <v>427</v>
      </c>
      <c r="D314" s="37" t="s">
        <v>56</v>
      </c>
      <c r="E314" s="37"/>
      <c r="F314" s="13"/>
      <c r="G314" s="70">
        <f>G315</f>
        <v>20217.3</v>
      </c>
    </row>
    <row r="315" spans="1:7" s="44" customFormat="1" ht="57" customHeight="1" x14ac:dyDescent="0.3">
      <c r="A315" s="45"/>
      <c r="B315" s="11"/>
      <c r="C315" s="35" t="s">
        <v>205</v>
      </c>
      <c r="D315" s="80" t="s">
        <v>372</v>
      </c>
      <c r="E315" s="37"/>
      <c r="F315" s="13"/>
      <c r="G315" s="69">
        <f>G316+G319+G322+G329+G332</f>
        <v>20217.3</v>
      </c>
    </row>
    <row r="316" spans="1:7" ht="94.5" customHeight="1" x14ac:dyDescent="0.3">
      <c r="A316" s="10"/>
      <c r="B316" s="5"/>
      <c r="C316" s="35" t="s">
        <v>374</v>
      </c>
      <c r="D316" s="80" t="s">
        <v>375</v>
      </c>
      <c r="E316" s="80"/>
      <c r="F316" s="36"/>
      <c r="G316" s="69">
        <f t="shared" ref="G316:G317" si="20">G317</f>
        <v>2058.4</v>
      </c>
    </row>
    <row r="317" spans="1:7" ht="163.9" customHeight="1" x14ac:dyDescent="0.3">
      <c r="A317" s="10"/>
      <c r="B317" s="5"/>
      <c r="C317" s="19" t="s">
        <v>201</v>
      </c>
      <c r="D317" s="80" t="s">
        <v>376</v>
      </c>
      <c r="E317" s="80"/>
      <c r="F317" s="36"/>
      <c r="G317" s="69">
        <f t="shared" si="20"/>
        <v>2058.4</v>
      </c>
    </row>
    <row r="318" spans="1:7" ht="50.25" customHeight="1" x14ac:dyDescent="0.3">
      <c r="A318" s="10"/>
      <c r="B318" s="5"/>
      <c r="C318" s="35" t="s">
        <v>9</v>
      </c>
      <c r="D318" s="80" t="s">
        <v>376</v>
      </c>
      <c r="E318" s="80">
        <v>200</v>
      </c>
      <c r="F318" s="36">
        <v>5</v>
      </c>
      <c r="G318" s="69">
        <v>2058.4</v>
      </c>
    </row>
    <row r="319" spans="1:7" ht="60" customHeight="1" x14ac:dyDescent="0.3">
      <c r="A319" s="10"/>
      <c r="B319" s="5"/>
      <c r="C319" s="25" t="s">
        <v>377</v>
      </c>
      <c r="D319" s="80" t="s">
        <v>378</v>
      </c>
      <c r="E319" s="80"/>
      <c r="F319" s="36"/>
      <c r="G319" s="69">
        <f t="shared" ref="G319:G320" si="21">G320</f>
        <v>517.9</v>
      </c>
    </row>
    <row r="320" spans="1:7" ht="48.75" customHeight="1" x14ac:dyDescent="0.3">
      <c r="A320" s="10"/>
      <c r="B320" s="5"/>
      <c r="C320" s="25" t="s">
        <v>157</v>
      </c>
      <c r="D320" s="80" t="s">
        <v>379</v>
      </c>
      <c r="E320" s="80"/>
      <c r="F320" s="36"/>
      <c r="G320" s="69">
        <f t="shared" si="21"/>
        <v>517.9</v>
      </c>
    </row>
    <row r="321" spans="1:7" ht="39.75" customHeight="1" x14ac:dyDescent="0.3">
      <c r="A321" s="10"/>
      <c r="B321" s="5"/>
      <c r="C321" s="25" t="s">
        <v>10</v>
      </c>
      <c r="D321" s="80" t="s">
        <v>379</v>
      </c>
      <c r="E321" s="80">
        <v>300</v>
      </c>
      <c r="F321" s="36"/>
      <c r="G321" s="69">
        <v>517.9</v>
      </c>
    </row>
    <row r="322" spans="1:7" s="44" customFormat="1" ht="39.75" customHeight="1" x14ac:dyDescent="0.3">
      <c r="A322" s="45"/>
      <c r="B322" s="5"/>
      <c r="C322" s="41" t="s">
        <v>437</v>
      </c>
      <c r="D322" s="55" t="s">
        <v>439</v>
      </c>
      <c r="E322" s="55"/>
      <c r="F322" s="36"/>
      <c r="G322" s="69">
        <f>G323+G325+G327</f>
        <v>13841</v>
      </c>
    </row>
    <row r="323" spans="1:7" s="44" customFormat="1" ht="39.75" customHeight="1" x14ac:dyDescent="0.3">
      <c r="A323" s="45"/>
      <c r="B323" s="5"/>
      <c r="C323" s="41" t="s">
        <v>438</v>
      </c>
      <c r="D323" s="55" t="s">
        <v>440</v>
      </c>
      <c r="E323" s="55"/>
      <c r="F323" s="36"/>
      <c r="G323" s="69">
        <f t="shared" ref="G323" si="22">G324</f>
        <v>5841</v>
      </c>
    </row>
    <row r="324" spans="1:7" s="44" customFormat="1" ht="39.75" customHeight="1" x14ac:dyDescent="0.3">
      <c r="A324" s="45"/>
      <c r="B324" s="5"/>
      <c r="C324" s="41" t="s">
        <v>11</v>
      </c>
      <c r="D324" s="55" t="s">
        <v>440</v>
      </c>
      <c r="E324" s="55" t="s">
        <v>184</v>
      </c>
      <c r="F324" s="36"/>
      <c r="G324" s="69">
        <v>5841</v>
      </c>
    </row>
    <row r="325" spans="1:7" s="44" customFormat="1" ht="39.75" customHeight="1" x14ac:dyDescent="0.3">
      <c r="A325" s="45"/>
      <c r="B325" s="5"/>
      <c r="C325" s="41" t="s">
        <v>441</v>
      </c>
      <c r="D325" s="55" t="s">
        <v>443</v>
      </c>
      <c r="E325" s="55"/>
      <c r="F325" s="36"/>
      <c r="G325" s="69">
        <f t="shared" ref="G325" si="23">G326</f>
        <v>3000</v>
      </c>
    </row>
    <row r="326" spans="1:7" s="44" customFormat="1" ht="39.75" customHeight="1" x14ac:dyDescent="0.3">
      <c r="A326" s="45"/>
      <c r="B326" s="5"/>
      <c r="C326" s="41" t="s">
        <v>11</v>
      </c>
      <c r="D326" s="55" t="s">
        <v>443</v>
      </c>
      <c r="E326" s="55" t="s">
        <v>184</v>
      </c>
      <c r="F326" s="36"/>
      <c r="G326" s="69">
        <v>3000</v>
      </c>
    </row>
    <row r="327" spans="1:7" s="44" customFormat="1" ht="39.75" customHeight="1" x14ac:dyDescent="0.3">
      <c r="A327" s="45"/>
      <c r="B327" s="5"/>
      <c r="C327" s="41" t="s">
        <v>442</v>
      </c>
      <c r="D327" s="55" t="s">
        <v>444</v>
      </c>
      <c r="E327" s="55"/>
      <c r="F327" s="36"/>
      <c r="G327" s="69">
        <f t="shared" ref="G327" si="24">G328</f>
        <v>5000</v>
      </c>
    </row>
    <row r="328" spans="1:7" s="44" customFormat="1" ht="39.75" customHeight="1" x14ac:dyDescent="0.3">
      <c r="A328" s="45"/>
      <c r="B328" s="5"/>
      <c r="C328" s="41" t="s">
        <v>11</v>
      </c>
      <c r="D328" s="55" t="s">
        <v>444</v>
      </c>
      <c r="E328" s="55" t="s">
        <v>184</v>
      </c>
      <c r="F328" s="36"/>
      <c r="G328" s="69">
        <v>5000</v>
      </c>
    </row>
    <row r="329" spans="1:7" s="44" customFormat="1" ht="39.75" customHeight="1" x14ac:dyDescent="0.3">
      <c r="A329" s="45"/>
      <c r="B329" s="5"/>
      <c r="C329" s="41" t="s">
        <v>445</v>
      </c>
      <c r="D329" s="55" t="s">
        <v>449</v>
      </c>
      <c r="E329" s="55"/>
      <c r="F329" s="36"/>
      <c r="G329" s="69">
        <f t="shared" ref="G329:G330" si="25">G330</f>
        <v>300</v>
      </c>
    </row>
    <row r="330" spans="1:7" s="44" customFormat="1" ht="39.75" customHeight="1" x14ac:dyDescent="0.3">
      <c r="A330" s="45"/>
      <c r="B330" s="5"/>
      <c r="C330" s="41" t="s">
        <v>446</v>
      </c>
      <c r="D330" s="55" t="s">
        <v>450</v>
      </c>
      <c r="E330" s="55"/>
      <c r="F330" s="36"/>
      <c r="G330" s="69">
        <f t="shared" si="25"/>
        <v>300</v>
      </c>
    </row>
    <row r="331" spans="1:7" s="44" customFormat="1" ht="39.75" customHeight="1" x14ac:dyDescent="0.3">
      <c r="A331" s="45"/>
      <c r="B331" s="5"/>
      <c r="C331" s="41" t="s">
        <v>11</v>
      </c>
      <c r="D331" s="55" t="s">
        <v>450</v>
      </c>
      <c r="E331" s="55" t="s">
        <v>184</v>
      </c>
      <c r="F331" s="36"/>
      <c r="G331" s="69">
        <v>300</v>
      </c>
    </row>
    <row r="332" spans="1:7" s="44" customFormat="1" ht="39.75" customHeight="1" x14ac:dyDescent="0.3">
      <c r="A332" s="45"/>
      <c r="B332" s="5"/>
      <c r="C332" s="41" t="s">
        <v>447</v>
      </c>
      <c r="D332" s="55" t="s">
        <v>451</v>
      </c>
      <c r="E332" s="55"/>
      <c r="F332" s="36"/>
      <c r="G332" s="69">
        <f t="shared" ref="G332:G333" si="26">G333</f>
        <v>3500</v>
      </c>
    </row>
    <row r="333" spans="1:7" s="44" customFormat="1" ht="39.75" customHeight="1" x14ac:dyDescent="0.3">
      <c r="A333" s="45"/>
      <c r="B333" s="5"/>
      <c r="C333" s="41" t="s">
        <v>448</v>
      </c>
      <c r="D333" s="55" t="s">
        <v>452</v>
      </c>
      <c r="E333" s="55"/>
      <c r="F333" s="36"/>
      <c r="G333" s="69">
        <f t="shared" si="26"/>
        <v>3500</v>
      </c>
    </row>
    <row r="334" spans="1:7" s="44" customFormat="1" ht="39.75" customHeight="1" x14ac:dyDescent="0.3">
      <c r="A334" s="45"/>
      <c r="B334" s="5"/>
      <c r="C334" s="41" t="s">
        <v>11</v>
      </c>
      <c r="D334" s="55" t="s">
        <v>452</v>
      </c>
      <c r="E334" s="55" t="s">
        <v>184</v>
      </c>
      <c r="F334" s="36"/>
      <c r="G334" s="69">
        <v>3500</v>
      </c>
    </row>
    <row r="335" spans="1:7" ht="61.9" customHeight="1" x14ac:dyDescent="0.3">
      <c r="A335" s="10"/>
      <c r="B335" s="11">
        <v>17</v>
      </c>
      <c r="C335" s="7" t="s">
        <v>124</v>
      </c>
      <c r="D335" s="37" t="s">
        <v>57</v>
      </c>
      <c r="E335" s="37"/>
      <c r="F335" s="7"/>
      <c r="G335" s="70">
        <f>G336</f>
        <v>8772.4</v>
      </c>
    </row>
    <row r="336" spans="1:7" s="44" customFormat="1" ht="61.9" customHeight="1" x14ac:dyDescent="0.3">
      <c r="A336" s="45"/>
      <c r="B336" s="11"/>
      <c r="C336" s="35" t="s">
        <v>205</v>
      </c>
      <c r="D336" s="80" t="s">
        <v>381</v>
      </c>
      <c r="E336" s="37"/>
      <c r="F336" s="7"/>
      <c r="G336" s="69">
        <f>G337+G340+G344+G347</f>
        <v>8772.4</v>
      </c>
    </row>
    <row r="337" spans="1:7" ht="98.45" customHeight="1" x14ac:dyDescent="0.3">
      <c r="A337" s="10"/>
      <c r="B337" s="5"/>
      <c r="C337" s="35" t="s">
        <v>380</v>
      </c>
      <c r="D337" s="80" t="s">
        <v>382</v>
      </c>
      <c r="E337" s="80"/>
      <c r="F337" s="35"/>
      <c r="G337" s="69">
        <f>G338</f>
        <v>433.1</v>
      </c>
    </row>
    <row r="338" spans="1:7" ht="103.5" customHeight="1" x14ac:dyDescent="0.3">
      <c r="A338" s="10"/>
      <c r="B338" s="5"/>
      <c r="C338" s="35" t="s">
        <v>58</v>
      </c>
      <c r="D338" s="80" t="s">
        <v>383</v>
      </c>
      <c r="E338" s="80"/>
      <c r="F338" s="35"/>
      <c r="G338" s="69">
        <f t="shared" ref="G338" si="27">G339</f>
        <v>433.1</v>
      </c>
    </row>
    <row r="339" spans="1:7" ht="40.5" x14ac:dyDescent="0.3">
      <c r="A339" s="10"/>
      <c r="B339" s="5"/>
      <c r="C339" s="35" t="s">
        <v>9</v>
      </c>
      <c r="D339" s="80" t="s">
        <v>383</v>
      </c>
      <c r="E339" s="80">
        <v>200</v>
      </c>
      <c r="F339" s="35">
        <v>13</v>
      </c>
      <c r="G339" s="69">
        <v>433.1</v>
      </c>
    </row>
    <row r="340" spans="1:7" ht="40.5" x14ac:dyDescent="0.3">
      <c r="A340" s="10"/>
      <c r="B340" s="5"/>
      <c r="C340" s="35" t="s">
        <v>385</v>
      </c>
      <c r="D340" s="80" t="s">
        <v>384</v>
      </c>
      <c r="E340" s="80"/>
      <c r="F340" s="35"/>
      <c r="G340" s="69">
        <f>G341</f>
        <v>150</v>
      </c>
    </row>
    <row r="341" spans="1:7" ht="105.75" customHeight="1" x14ac:dyDescent="0.3">
      <c r="A341" s="10"/>
      <c r="B341" s="5"/>
      <c r="C341" s="35" t="s">
        <v>59</v>
      </c>
      <c r="D341" s="80" t="s">
        <v>386</v>
      </c>
      <c r="E341" s="80"/>
      <c r="F341" s="35"/>
      <c r="G341" s="69">
        <f>G342+G343</f>
        <v>150</v>
      </c>
    </row>
    <row r="342" spans="1:7" ht="40.5" x14ac:dyDescent="0.3">
      <c r="A342" s="10"/>
      <c r="B342" s="5"/>
      <c r="C342" s="35" t="s">
        <v>9</v>
      </c>
      <c r="D342" s="80" t="s">
        <v>386</v>
      </c>
      <c r="E342" s="80">
        <v>200</v>
      </c>
      <c r="F342" s="35">
        <v>13</v>
      </c>
      <c r="G342" s="69">
        <v>91.5</v>
      </c>
    </row>
    <row r="343" spans="1:7" ht="20.25" x14ac:dyDescent="0.3">
      <c r="A343" s="10"/>
      <c r="B343" s="5"/>
      <c r="C343" s="35" t="s">
        <v>11</v>
      </c>
      <c r="D343" s="80" t="s">
        <v>386</v>
      </c>
      <c r="E343" s="80">
        <v>800</v>
      </c>
      <c r="F343" s="35">
        <v>13</v>
      </c>
      <c r="G343" s="69">
        <v>58.5</v>
      </c>
    </row>
    <row r="344" spans="1:7" ht="60.75" x14ac:dyDescent="0.3">
      <c r="A344" s="10"/>
      <c r="B344" s="5"/>
      <c r="C344" s="35" t="s">
        <v>388</v>
      </c>
      <c r="D344" s="80" t="s">
        <v>387</v>
      </c>
      <c r="E344" s="80"/>
      <c r="F344" s="35"/>
      <c r="G344" s="69">
        <f t="shared" ref="G344:G345" si="28">G345</f>
        <v>563.29999999999995</v>
      </c>
    </row>
    <row r="345" spans="1:7" ht="20.25" x14ac:dyDescent="0.3">
      <c r="A345" s="10"/>
      <c r="B345" s="5"/>
      <c r="C345" s="35" t="s">
        <v>60</v>
      </c>
      <c r="D345" s="80" t="s">
        <v>389</v>
      </c>
      <c r="E345" s="80"/>
      <c r="F345" s="35"/>
      <c r="G345" s="69">
        <f t="shared" si="28"/>
        <v>563.29999999999995</v>
      </c>
    </row>
    <row r="346" spans="1:7" ht="40.5" x14ac:dyDescent="0.3">
      <c r="A346" s="10"/>
      <c r="B346" s="5"/>
      <c r="C346" s="35" t="s">
        <v>9</v>
      </c>
      <c r="D346" s="80" t="s">
        <v>389</v>
      </c>
      <c r="E346" s="80">
        <v>200</v>
      </c>
      <c r="F346" s="35">
        <v>13</v>
      </c>
      <c r="G346" s="69">
        <v>563.29999999999995</v>
      </c>
    </row>
    <row r="347" spans="1:7" ht="60.75" x14ac:dyDescent="0.3">
      <c r="A347" s="10"/>
      <c r="B347" s="5"/>
      <c r="C347" s="35" t="s">
        <v>390</v>
      </c>
      <c r="D347" s="80" t="s">
        <v>391</v>
      </c>
      <c r="E347" s="80"/>
      <c r="F347" s="35"/>
      <c r="G347" s="69">
        <f>G348+G350</f>
        <v>7626</v>
      </c>
    </row>
    <row r="348" spans="1:7" ht="20.25" x14ac:dyDescent="0.3">
      <c r="A348" s="10"/>
      <c r="B348" s="5"/>
      <c r="C348" s="35" t="s">
        <v>42</v>
      </c>
      <c r="D348" s="80" t="s">
        <v>392</v>
      </c>
      <c r="E348" s="80"/>
      <c r="F348" s="35"/>
      <c r="G348" s="69">
        <f>G349</f>
        <v>7414.5</v>
      </c>
    </row>
    <row r="349" spans="1:7" ht="123.75" customHeight="1" x14ac:dyDescent="0.3">
      <c r="A349" s="10"/>
      <c r="B349" s="5"/>
      <c r="C349" s="35" t="s">
        <v>38</v>
      </c>
      <c r="D349" s="80" t="s">
        <v>392</v>
      </c>
      <c r="E349" s="80">
        <v>100</v>
      </c>
      <c r="F349" s="35">
        <v>13</v>
      </c>
      <c r="G349" s="69">
        <v>7414.5</v>
      </c>
    </row>
    <row r="350" spans="1:7" s="44" customFormat="1" ht="39" customHeight="1" x14ac:dyDescent="0.3">
      <c r="A350" s="45"/>
      <c r="B350" s="5"/>
      <c r="C350" s="19" t="s">
        <v>24</v>
      </c>
      <c r="D350" s="80" t="s">
        <v>393</v>
      </c>
      <c r="E350" s="80"/>
      <c r="F350" s="35"/>
      <c r="G350" s="69">
        <f t="shared" ref="G350" si="29">G351</f>
        <v>211.5</v>
      </c>
    </row>
    <row r="351" spans="1:7" ht="40.5" x14ac:dyDescent="0.3">
      <c r="A351" s="10"/>
      <c r="B351" s="5"/>
      <c r="C351" s="35" t="s">
        <v>9</v>
      </c>
      <c r="D351" s="80" t="s">
        <v>393</v>
      </c>
      <c r="E351" s="80">
        <v>200</v>
      </c>
      <c r="F351" s="35"/>
      <c r="G351" s="69">
        <v>211.5</v>
      </c>
    </row>
    <row r="352" spans="1:7" s="44" customFormat="1" ht="60.75" x14ac:dyDescent="0.3">
      <c r="A352" s="45"/>
      <c r="B352" s="49">
        <v>18</v>
      </c>
      <c r="C352" s="104" t="s">
        <v>172</v>
      </c>
      <c r="D352" s="37" t="s">
        <v>171</v>
      </c>
      <c r="E352" s="81"/>
      <c r="F352" s="35"/>
      <c r="G352" s="70">
        <f>G353</f>
        <v>26819.100000000002</v>
      </c>
    </row>
    <row r="353" spans="1:7" s="44" customFormat="1" ht="20.25" x14ac:dyDescent="0.3">
      <c r="A353" s="45"/>
      <c r="B353" s="49"/>
      <c r="C353" s="35" t="s">
        <v>205</v>
      </c>
      <c r="D353" s="80" t="s">
        <v>394</v>
      </c>
      <c r="E353" s="81"/>
      <c r="F353" s="35"/>
      <c r="G353" s="69">
        <f>G354+G365+G368</f>
        <v>26819.100000000002</v>
      </c>
    </row>
    <row r="354" spans="1:7" s="44" customFormat="1" ht="60.75" x14ac:dyDescent="0.3">
      <c r="A354" s="45"/>
      <c r="B354" s="49"/>
      <c r="C354" s="41" t="s">
        <v>494</v>
      </c>
      <c r="D354" s="54" t="s">
        <v>465</v>
      </c>
      <c r="E354" s="54"/>
      <c r="F354" s="35"/>
      <c r="G354" s="69">
        <f>G355+G357+G359+G361+G363</f>
        <v>24319.100000000002</v>
      </c>
    </row>
    <row r="355" spans="1:7" s="44" customFormat="1" ht="20.25" x14ac:dyDescent="0.3">
      <c r="A355" s="45"/>
      <c r="B355" s="49"/>
      <c r="C355" s="41" t="s">
        <v>30</v>
      </c>
      <c r="D355" s="54" t="s">
        <v>466</v>
      </c>
      <c r="E355" s="54"/>
      <c r="F355" s="35"/>
      <c r="G355" s="69">
        <f t="shared" ref="G355" si="30">G356</f>
        <v>289.7</v>
      </c>
    </row>
    <row r="356" spans="1:7" s="44" customFormat="1" ht="40.5" x14ac:dyDescent="0.3">
      <c r="A356" s="45"/>
      <c r="B356" s="49"/>
      <c r="C356" s="41" t="s">
        <v>9</v>
      </c>
      <c r="D356" s="54" t="s">
        <v>466</v>
      </c>
      <c r="E356" s="54" t="s">
        <v>151</v>
      </c>
      <c r="F356" s="35"/>
      <c r="G356" s="69">
        <v>289.7</v>
      </c>
    </row>
    <row r="357" spans="1:7" s="44" customFormat="1" ht="20.25" x14ac:dyDescent="0.3">
      <c r="A357" s="45"/>
      <c r="B357" s="49"/>
      <c r="C357" s="41" t="s">
        <v>470</v>
      </c>
      <c r="D357" s="54" t="s">
        <v>467</v>
      </c>
      <c r="E357" s="54"/>
      <c r="F357" s="35"/>
      <c r="G357" s="69">
        <f t="shared" ref="G357" si="31">G358</f>
        <v>22535.4</v>
      </c>
    </row>
    <row r="358" spans="1:7" s="44" customFormat="1" ht="40.5" x14ac:dyDescent="0.3">
      <c r="A358" s="45"/>
      <c r="B358" s="49"/>
      <c r="C358" s="41" t="s">
        <v>9</v>
      </c>
      <c r="D358" s="54" t="s">
        <v>467</v>
      </c>
      <c r="E358" s="54" t="s">
        <v>151</v>
      </c>
      <c r="F358" s="35"/>
      <c r="G358" s="69">
        <v>22535.4</v>
      </c>
    </row>
    <row r="359" spans="1:7" s="44" customFormat="1" ht="20.25" x14ac:dyDescent="0.3">
      <c r="A359" s="45"/>
      <c r="B359" s="49"/>
      <c r="C359" s="41" t="s">
        <v>471</v>
      </c>
      <c r="D359" s="54" t="s">
        <v>467</v>
      </c>
      <c r="E359" s="54"/>
      <c r="F359" s="35"/>
      <c r="G359" s="69">
        <f t="shared" ref="G359" si="32">G360</f>
        <v>939</v>
      </c>
    </row>
    <row r="360" spans="1:7" s="44" customFormat="1" ht="40.5" x14ac:dyDescent="0.3">
      <c r="A360" s="45"/>
      <c r="B360" s="49"/>
      <c r="C360" s="41" t="s">
        <v>9</v>
      </c>
      <c r="D360" s="54" t="s">
        <v>467</v>
      </c>
      <c r="E360" s="54" t="s">
        <v>151</v>
      </c>
      <c r="F360" s="35"/>
      <c r="G360" s="69">
        <v>939</v>
      </c>
    </row>
    <row r="361" spans="1:7" s="44" customFormat="1" ht="40.5" x14ac:dyDescent="0.3">
      <c r="A361" s="45"/>
      <c r="B361" s="49"/>
      <c r="C361" s="41" t="s">
        <v>472</v>
      </c>
      <c r="D361" s="54" t="s">
        <v>468</v>
      </c>
      <c r="E361" s="54"/>
      <c r="F361" s="35"/>
      <c r="G361" s="69">
        <f t="shared" ref="G361" si="33">G362</f>
        <v>530</v>
      </c>
    </row>
    <row r="362" spans="1:7" s="44" customFormat="1" ht="20.25" x14ac:dyDescent="0.3">
      <c r="A362" s="45"/>
      <c r="B362" s="49"/>
      <c r="C362" s="41" t="s">
        <v>11</v>
      </c>
      <c r="D362" s="54" t="s">
        <v>468</v>
      </c>
      <c r="E362" s="54" t="s">
        <v>184</v>
      </c>
      <c r="F362" s="35"/>
      <c r="G362" s="69">
        <v>530</v>
      </c>
    </row>
    <row r="363" spans="1:7" s="44" customFormat="1" ht="40.5" x14ac:dyDescent="0.3">
      <c r="A363" s="45"/>
      <c r="B363" s="49"/>
      <c r="C363" s="41" t="s">
        <v>473</v>
      </c>
      <c r="D363" s="54" t="s">
        <v>469</v>
      </c>
      <c r="E363" s="54"/>
      <c r="F363" s="35"/>
      <c r="G363" s="69">
        <f t="shared" ref="G363:G366" si="34">G364</f>
        <v>25</v>
      </c>
    </row>
    <row r="364" spans="1:7" s="44" customFormat="1" ht="20.25" x14ac:dyDescent="0.3">
      <c r="A364" s="45"/>
      <c r="B364" s="49"/>
      <c r="C364" s="41" t="s">
        <v>11</v>
      </c>
      <c r="D364" s="54" t="s">
        <v>469</v>
      </c>
      <c r="E364" s="54" t="s">
        <v>184</v>
      </c>
      <c r="F364" s="35"/>
      <c r="G364" s="69">
        <v>25</v>
      </c>
    </row>
    <row r="365" spans="1:7" s="44" customFormat="1" ht="81" x14ac:dyDescent="0.3">
      <c r="A365" s="45"/>
      <c r="B365" s="5"/>
      <c r="C365" s="14" t="s">
        <v>395</v>
      </c>
      <c r="D365" s="54" t="s">
        <v>396</v>
      </c>
      <c r="E365" s="54"/>
      <c r="F365" s="35"/>
      <c r="G365" s="69">
        <f t="shared" si="34"/>
        <v>2500</v>
      </c>
    </row>
    <row r="366" spans="1:7" s="44" customFormat="1" ht="40.5" x14ac:dyDescent="0.3">
      <c r="A366" s="45"/>
      <c r="B366" s="5"/>
      <c r="C366" s="14" t="s">
        <v>340</v>
      </c>
      <c r="D366" s="54" t="s">
        <v>397</v>
      </c>
      <c r="E366" s="54"/>
      <c r="F366" s="35"/>
      <c r="G366" s="69">
        <f t="shared" si="34"/>
        <v>2500</v>
      </c>
    </row>
    <row r="367" spans="1:7" s="44" customFormat="1" ht="20.25" x14ac:dyDescent="0.3">
      <c r="A367" s="45"/>
      <c r="B367" s="5"/>
      <c r="C367" s="41" t="s">
        <v>11</v>
      </c>
      <c r="D367" s="54" t="s">
        <v>397</v>
      </c>
      <c r="E367" s="54" t="s">
        <v>184</v>
      </c>
      <c r="F367" s="35"/>
      <c r="G367" s="69">
        <v>2500</v>
      </c>
    </row>
    <row r="368" spans="1:7" s="44" customFormat="1" ht="60.75" hidden="1" x14ac:dyDescent="0.3">
      <c r="A368" s="45"/>
      <c r="B368" s="5"/>
      <c r="C368" s="56" t="s">
        <v>398</v>
      </c>
      <c r="D368" s="54" t="s">
        <v>399</v>
      </c>
      <c r="E368" s="54"/>
      <c r="F368" s="35"/>
      <c r="G368" s="69">
        <f>G369+G371</f>
        <v>0</v>
      </c>
    </row>
    <row r="369" spans="1:7" s="44" customFormat="1" ht="40.5" hidden="1" x14ac:dyDescent="0.3">
      <c r="A369" s="45"/>
      <c r="B369" s="5"/>
      <c r="C369" s="14" t="s">
        <v>400</v>
      </c>
      <c r="D369" s="54" t="s">
        <v>402</v>
      </c>
      <c r="E369" s="54"/>
      <c r="F369" s="35"/>
      <c r="G369" s="69">
        <f t="shared" ref="G369" si="35">G370</f>
        <v>0</v>
      </c>
    </row>
    <row r="370" spans="1:7" s="44" customFormat="1" ht="40.5" hidden="1" x14ac:dyDescent="0.3">
      <c r="A370" s="45"/>
      <c r="B370" s="5"/>
      <c r="C370" s="41" t="s">
        <v>9</v>
      </c>
      <c r="D370" s="54" t="s">
        <v>402</v>
      </c>
      <c r="E370" s="54" t="s">
        <v>151</v>
      </c>
      <c r="F370" s="35"/>
      <c r="G370" s="69"/>
    </row>
    <row r="371" spans="1:7" s="44" customFormat="1" ht="40.5" hidden="1" x14ac:dyDescent="0.3">
      <c r="A371" s="45"/>
      <c r="B371" s="5"/>
      <c r="C371" s="14" t="s">
        <v>401</v>
      </c>
      <c r="D371" s="54" t="s">
        <v>403</v>
      </c>
      <c r="E371" s="54"/>
      <c r="F371" s="35"/>
      <c r="G371" s="69">
        <f t="shared" ref="G371:G375" si="36">G372</f>
        <v>0</v>
      </c>
    </row>
    <row r="372" spans="1:7" s="44" customFormat="1" ht="45" hidden="1" customHeight="1" x14ac:dyDescent="0.3">
      <c r="A372" s="45"/>
      <c r="B372" s="5"/>
      <c r="C372" s="41" t="s">
        <v>9</v>
      </c>
      <c r="D372" s="54" t="s">
        <v>403</v>
      </c>
      <c r="E372" s="54" t="s">
        <v>151</v>
      </c>
      <c r="F372" s="35"/>
      <c r="G372" s="69"/>
    </row>
    <row r="373" spans="1:7" ht="81.75" customHeight="1" x14ac:dyDescent="0.3">
      <c r="A373" s="10"/>
      <c r="B373" s="49">
        <v>19</v>
      </c>
      <c r="C373" s="48" t="s">
        <v>61</v>
      </c>
      <c r="D373" s="50" t="s">
        <v>62</v>
      </c>
      <c r="E373" s="50"/>
      <c r="F373" s="7"/>
      <c r="G373" s="70">
        <f t="shared" si="36"/>
        <v>3875.1</v>
      </c>
    </row>
    <row r="374" spans="1:7" ht="40.5" x14ac:dyDescent="0.3">
      <c r="A374" s="10"/>
      <c r="B374" s="5"/>
      <c r="C374" s="35" t="s">
        <v>63</v>
      </c>
      <c r="D374" s="80" t="s">
        <v>155</v>
      </c>
      <c r="E374" s="80"/>
      <c r="F374" s="35"/>
      <c r="G374" s="69">
        <f t="shared" si="36"/>
        <v>3875.1</v>
      </c>
    </row>
    <row r="375" spans="1:7" ht="20.25" x14ac:dyDescent="0.3">
      <c r="A375" s="10"/>
      <c r="B375" s="5"/>
      <c r="C375" s="35" t="s">
        <v>42</v>
      </c>
      <c r="D375" s="80" t="s">
        <v>154</v>
      </c>
      <c r="E375" s="80"/>
      <c r="F375" s="35"/>
      <c r="G375" s="69">
        <f t="shared" si="36"/>
        <v>3875.1</v>
      </c>
    </row>
    <row r="376" spans="1:7" ht="115.5" customHeight="1" x14ac:dyDescent="0.3">
      <c r="A376" s="10"/>
      <c r="B376" s="5"/>
      <c r="C376" s="35" t="s">
        <v>38</v>
      </c>
      <c r="D376" s="80" t="s">
        <v>154</v>
      </c>
      <c r="E376" s="80">
        <v>100</v>
      </c>
      <c r="F376" s="35">
        <v>2</v>
      </c>
      <c r="G376" s="69">
        <v>3875.1</v>
      </c>
    </row>
    <row r="377" spans="1:7" ht="40.5" x14ac:dyDescent="0.3">
      <c r="A377" s="10"/>
      <c r="B377" s="49">
        <v>20</v>
      </c>
      <c r="C377" s="7" t="s">
        <v>64</v>
      </c>
      <c r="D377" s="37" t="s">
        <v>65</v>
      </c>
      <c r="E377" s="37"/>
      <c r="F377" s="13"/>
      <c r="G377" s="70">
        <f t="shared" ref="G377:G379" si="37">G378</f>
        <v>76.8</v>
      </c>
    </row>
    <row r="378" spans="1:7" ht="71.25" customHeight="1" x14ac:dyDescent="0.3">
      <c r="A378" s="10"/>
      <c r="B378" s="5"/>
      <c r="C378" s="35" t="s">
        <v>66</v>
      </c>
      <c r="D378" s="80" t="s">
        <v>67</v>
      </c>
      <c r="E378" s="80"/>
      <c r="F378" s="36"/>
      <c r="G378" s="69">
        <f t="shared" si="37"/>
        <v>76.8</v>
      </c>
    </row>
    <row r="379" spans="1:7" ht="20.25" x14ac:dyDescent="0.3">
      <c r="A379" s="10"/>
      <c r="B379" s="5"/>
      <c r="C379" s="35" t="s">
        <v>42</v>
      </c>
      <c r="D379" s="80" t="s">
        <v>68</v>
      </c>
      <c r="E379" s="80"/>
      <c r="F379" s="36"/>
      <c r="G379" s="69">
        <f t="shared" si="37"/>
        <v>76.8</v>
      </c>
    </row>
    <row r="380" spans="1:7" ht="114" customHeight="1" x14ac:dyDescent="0.3">
      <c r="A380" s="10"/>
      <c r="B380" s="5"/>
      <c r="C380" s="35" t="s">
        <v>38</v>
      </c>
      <c r="D380" s="80" t="s">
        <v>68</v>
      </c>
      <c r="E380" s="80">
        <v>100</v>
      </c>
      <c r="F380" s="36">
        <v>3</v>
      </c>
      <c r="G380" s="69">
        <v>76.8</v>
      </c>
    </row>
    <row r="381" spans="1:7" ht="40.5" x14ac:dyDescent="0.3">
      <c r="A381" s="10"/>
      <c r="B381" s="49">
        <v>21</v>
      </c>
      <c r="C381" s="7" t="s">
        <v>69</v>
      </c>
      <c r="D381" s="37" t="s">
        <v>153</v>
      </c>
      <c r="E381" s="37"/>
      <c r="F381" s="13"/>
      <c r="G381" s="70">
        <f>G382+G388+G412+G417+G420+G430</f>
        <v>196338</v>
      </c>
    </row>
    <row r="382" spans="1:7" ht="67.5" customHeight="1" x14ac:dyDescent="0.3">
      <c r="A382" s="10"/>
      <c r="B382" s="5"/>
      <c r="C382" s="35" t="s">
        <v>70</v>
      </c>
      <c r="D382" s="80" t="s">
        <v>71</v>
      </c>
      <c r="E382" s="80"/>
      <c r="F382" s="36"/>
      <c r="G382" s="69">
        <f>G383+G385</f>
        <v>56060.800000000003</v>
      </c>
    </row>
    <row r="383" spans="1:7" ht="20.25" x14ac:dyDescent="0.3">
      <c r="A383" s="10"/>
      <c r="B383" s="5"/>
      <c r="C383" s="35" t="s">
        <v>42</v>
      </c>
      <c r="D383" s="80" t="s">
        <v>72</v>
      </c>
      <c r="E383" s="80"/>
      <c r="F383" s="36"/>
      <c r="G383" s="69">
        <f>G384</f>
        <v>55319.8</v>
      </c>
    </row>
    <row r="384" spans="1:7" ht="119.25" customHeight="1" x14ac:dyDescent="0.3">
      <c r="A384" s="10"/>
      <c r="B384" s="5"/>
      <c r="C384" s="35" t="s">
        <v>38</v>
      </c>
      <c r="D384" s="80" t="s">
        <v>72</v>
      </c>
      <c r="E384" s="80">
        <v>100</v>
      </c>
      <c r="F384" s="36">
        <v>4</v>
      </c>
      <c r="G384" s="69">
        <v>55319.8</v>
      </c>
    </row>
    <row r="385" spans="1:7" s="44" customFormat="1" ht="29.25" customHeight="1" x14ac:dyDescent="0.3">
      <c r="A385" s="45"/>
      <c r="B385" s="5"/>
      <c r="C385" s="41" t="s">
        <v>24</v>
      </c>
      <c r="D385" s="55" t="s">
        <v>436</v>
      </c>
      <c r="E385" s="80"/>
      <c r="F385" s="36"/>
      <c r="G385" s="69">
        <f>G386+G387</f>
        <v>741</v>
      </c>
    </row>
    <row r="386" spans="1:7" ht="40.5" x14ac:dyDescent="0.3">
      <c r="A386" s="10"/>
      <c r="B386" s="5"/>
      <c r="C386" s="35" t="s">
        <v>9</v>
      </c>
      <c r="D386" s="55" t="s">
        <v>436</v>
      </c>
      <c r="E386" s="80">
        <v>200</v>
      </c>
      <c r="F386" s="36">
        <v>4</v>
      </c>
      <c r="G386" s="69">
        <v>558.20000000000005</v>
      </c>
    </row>
    <row r="387" spans="1:7" ht="20.25" x14ac:dyDescent="0.3">
      <c r="A387" s="10"/>
      <c r="B387" s="5"/>
      <c r="C387" s="35" t="s">
        <v>11</v>
      </c>
      <c r="D387" s="55" t="s">
        <v>436</v>
      </c>
      <c r="E387" s="80">
        <v>800</v>
      </c>
      <c r="F387" s="36">
        <v>4</v>
      </c>
      <c r="G387" s="69">
        <v>182.8</v>
      </c>
    </row>
    <row r="388" spans="1:7" ht="53.25" customHeight="1" x14ac:dyDescent="0.3">
      <c r="A388" s="10"/>
      <c r="B388" s="5"/>
      <c r="C388" s="35" t="s">
        <v>73</v>
      </c>
      <c r="D388" s="80" t="s">
        <v>74</v>
      </c>
      <c r="E388" s="80"/>
      <c r="F388" s="36"/>
      <c r="G388" s="69">
        <f>G389+G391+G394+G397+G400+G403+G406+G409</f>
        <v>15491.7</v>
      </c>
    </row>
    <row r="389" spans="1:7" ht="66" customHeight="1" x14ac:dyDescent="0.3">
      <c r="A389" s="10"/>
      <c r="B389" s="5"/>
      <c r="C389" s="19" t="s">
        <v>161</v>
      </c>
      <c r="D389" s="80" t="s">
        <v>75</v>
      </c>
      <c r="E389" s="80"/>
      <c r="F389" s="36"/>
      <c r="G389" s="69">
        <f>G390</f>
        <v>83.3</v>
      </c>
    </row>
    <row r="390" spans="1:7" ht="40.5" x14ac:dyDescent="0.3">
      <c r="A390" s="10"/>
      <c r="B390" s="5"/>
      <c r="C390" s="35" t="s">
        <v>9</v>
      </c>
      <c r="D390" s="80" t="s">
        <v>75</v>
      </c>
      <c r="E390" s="80">
        <v>200</v>
      </c>
      <c r="F390" s="36">
        <v>5</v>
      </c>
      <c r="G390" s="69">
        <v>83.3</v>
      </c>
    </row>
    <row r="391" spans="1:7" ht="60.75" x14ac:dyDescent="0.3">
      <c r="A391" s="10"/>
      <c r="B391" s="5"/>
      <c r="C391" s="35" t="s">
        <v>78</v>
      </c>
      <c r="D391" s="80" t="s">
        <v>79</v>
      </c>
      <c r="E391" s="80"/>
      <c r="F391" s="36"/>
      <c r="G391" s="69">
        <f>G392+G393</f>
        <v>982.6</v>
      </c>
    </row>
    <row r="392" spans="1:7" ht="81" x14ac:dyDescent="0.3">
      <c r="A392" s="10"/>
      <c r="B392" s="5"/>
      <c r="C392" s="35" t="s">
        <v>38</v>
      </c>
      <c r="D392" s="80" t="s">
        <v>79</v>
      </c>
      <c r="E392" s="80">
        <v>100</v>
      </c>
      <c r="F392" s="36"/>
      <c r="G392" s="69">
        <v>898.5</v>
      </c>
    </row>
    <row r="393" spans="1:7" ht="40.5" x14ac:dyDescent="0.3">
      <c r="A393" s="10"/>
      <c r="B393" s="5"/>
      <c r="C393" s="35" t="s">
        <v>9</v>
      </c>
      <c r="D393" s="80" t="s">
        <v>79</v>
      </c>
      <c r="E393" s="80">
        <v>200</v>
      </c>
      <c r="F393" s="36"/>
      <c r="G393" s="69">
        <v>84.1</v>
      </c>
    </row>
    <row r="394" spans="1:7" ht="45.75" customHeight="1" x14ac:dyDescent="0.3">
      <c r="A394" s="10"/>
      <c r="B394" s="5"/>
      <c r="C394" s="19" t="s">
        <v>160</v>
      </c>
      <c r="D394" s="80" t="s">
        <v>76</v>
      </c>
      <c r="E394" s="80"/>
      <c r="F394" s="36"/>
      <c r="G394" s="69">
        <f>G395+G396</f>
        <v>1959.4</v>
      </c>
    </row>
    <row r="395" spans="1:7" ht="97.5" customHeight="1" x14ac:dyDescent="0.3">
      <c r="A395" s="10"/>
      <c r="B395" s="5"/>
      <c r="C395" s="35" t="s">
        <v>38</v>
      </c>
      <c r="D395" s="80" t="s">
        <v>76</v>
      </c>
      <c r="E395" s="80">
        <v>100</v>
      </c>
      <c r="F395" s="36">
        <v>4</v>
      </c>
      <c r="G395" s="69">
        <v>1797.4</v>
      </c>
    </row>
    <row r="396" spans="1:7" ht="48" customHeight="1" x14ac:dyDescent="0.3">
      <c r="A396" s="10"/>
      <c r="B396" s="5"/>
      <c r="C396" s="35" t="s">
        <v>9</v>
      </c>
      <c r="D396" s="80" t="s">
        <v>76</v>
      </c>
      <c r="E396" s="80">
        <v>200</v>
      </c>
      <c r="F396" s="36">
        <v>4</v>
      </c>
      <c r="G396" s="69">
        <v>162</v>
      </c>
    </row>
    <row r="397" spans="1:7" s="44" customFormat="1" ht="192.75" customHeight="1" x14ac:dyDescent="0.3">
      <c r="A397" s="45"/>
      <c r="B397" s="5"/>
      <c r="C397" s="35" t="s">
        <v>80</v>
      </c>
      <c r="D397" s="80" t="s">
        <v>165</v>
      </c>
      <c r="E397" s="80"/>
      <c r="F397" s="36"/>
      <c r="G397" s="69">
        <f>G398+G399</f>
        <v>1318.4</v>
      </c>
    </row>
    <row r="398" spans="1:7" s="44" customFormat="1" ht="93" customHeight="1" x14ac:dyDescent="0.3">
      <c r="A398" s="45"/>
      <c r="B398" s="5"/>
      <c r="C398" s="35" t="s">
        <v>38</v>
      </c>
      <c r="D398" s="80" t="s">
        <v>165</v>
      </c>
      <c r="E398" s="80">
        <v>100</v>
      </c>
      <c r="F398" s="36"/>
      <c r="G398" s="69">
        <v>1150</v>
      </c>
    </row>
    <row r="399" spans="1:7" s="44" customFormat="1" ht="40.5" x14ac:dyDescent="0.3">
      <c r="A399" s="45"/>
      <c r="B399" s="5"/>
      <c r="C399" s="35" t="s">
        <v>9</v>
      </c>
      <c r="D399" s="80" t="s">
        <v>165</v>
      </c>
      <c r="E399" s="80">
        <v>200</v>
      </c>
      <c r="F399" s="36"/>
      <c r="G399" s="69">
        <v>168.4</v>
      </c>
    </row>
    <row r="400" spans="1:7" s="44" customFormat="1" ht="42.75" customHeight="1" x14ac:dyDescent="0.3">
      <c r="A400" s="45"/>
      <c r="B400" s="5"/>
      <c r="C400" s="19" t="s">
        <v>164</v>
      </c>
      <c r="D400" s="80" t="s">
        <v>166</v>
      </c>
      <c r="E400" s="80"/>
      <c r="F400" s="36"/>
      <c r="G400" s="69">
        <f>G401+G402</f>
        <v>982.90000000000009</v>
      </c>
    </row>
    <row r="401" spans="1:7" s="44" customFormat="1" ht="81" x14ac:dyDescent="0.3">
      <c r="A401" s="45"/>
      <c r="B401" s="5"/>
      <c r="C401" s="35" t="s">
        <v>38</v>
      </c>
      <c r="D401" s="80" t="s">
        <v>166</v>
      </c>
      <c r="E401" s="80">
        <v>100</v>
      </c>
      <c r="F401" s="36"/>
      <c r="G401" s="69">
        <v>898.7</v>
      </c>
    </row>
    <row r="402" spans="1:7" s="44" customFormat="1" ht="40.5" x14ac:dyDescent="0.3">
      <c r="A402" s="45"/>
      <c r="B402" s="5"/>
      <c r="C402" s="35" t="s">
        <v>9</v>
      </c>
      <c r="D402" s="80" t="s">
        <v>166</v>
      </c>
      <c r="E402" s="80">
        <v>200</v>
      </c>
      <c r="F402" s="36"/>
      <c r="G402" s="69">
        <v>84.2</v>
      </c>
    </row>
    <row r="403" spans="1:7" s="44" customFormat="1" ht="60.75" x14ac:dyDescent="0.3">
      <c r="A403" s="45"/>
      <c r="B403" s="5"/>
      <c r="C403" s="35" t="s">
        <v>77</v>
      </c>
      <c r="D403" s="80" t="s">
        <v>167</v>
      </c>
      <c r="E403" s="80"/>
      <c r="F403" s="36"/>
      <c r="G403" s="69">
        <f>G404+G405</f>
        <v>5154</v>
      </c>
    </row>
    <row r="404" spans="1:7" s="44" customFormat="1" ht="81" x14ac:dyDescent="0.3">
      <c r="A404" s="45"/>
      <c r="B404" s="5"/>
      <c r="C404" s="35" t="s">
        <v>38</v>
      </c>
      <c r="D404" s="80" t="s">
        <v>167</v>
      </c>
      <c r="E404" s="80">
        <v>100</v>
      </c>
      <c r="F404" s="36"/>
      <c r="G404" s="69">
        <v>4733</v>
      </c>
    </row>
    <row r="405" spans="1:7" s="44" customFormat="1" ht="40.5" x14ac:dyDescent="0.3">
      <c r="A405" s="45"/>
      <c r="B405" s="5"/>
      <c r="C405" s="35" t="s">
        <v>9</v>
      </c>
      <c r="D405" s="80" t="s">
        <v>167</v>
      </c>
      <c r="E405" s="80">
        <v>200</v>
      </c>
      <c r="F405" s="36"/>
      <c r="G405" s="69">
        <v>421</v>
      </c>
    </row>
    <row r="406" spans="1:7" s="44" customFormat="1" ht="60.75" x14ac:dyDescent="0.3">
      <c r="A406" s="45"/>
      <c r="B406" s="5"/>
      <c r="C406" s="35" t="s">
        <v>149</v>
      </c>
      <c r="D406" s="80" t="s">
        <v>168</v>
      </c>
      <c r="E406" s="80"/>
      <c r="F406" s="36"/>
      <c r="G406" s="69">
        <f>G407+G408</f>
        <v>4028.4</v>
      </c>
    </row>
    <row r="407" spans="1:7" s="44" customFormat="1" ht="81" x14ac:dyDescent="0.3">
      <c r="A407" s="45"/>
      <c r="B407" s="5"/>
      <c r="C407" s="35" t="s">
        <v>38</v>
      </c>
      <c r="D407" s="80" t="s">
        <v>168</v>
      </c>
      <c r="E407" s="80">
        <v>100</v>
      </c>
      <c r="F407" s="36"/>
      <c r="G407" s="69">
        <v>3775.8</v>
      </c>
    </row>
    <row r="408" spans="1:7" s="44" customFormat="1" ht="40.5" x14ac:dyDescent="0.3">
      <c r="A408" s="45"/>
      <c r="B408" s="5"/>
      <c r="C408" s="35" t="s">
        <v>9</v>
      </c>
      <c r="D408" s="80" t="s">
        <v>168</v>
      </c>
      <c r="E408" s="80">
        <v>200</v>
      </c>
      <c r="F408" s="36"/>
      <c r="G408" s="69">
        <v>252.6</v>
      </c>
    </row>
    <row r="409" spans="1:7" s="44" customFormat="1" ht="182.25" x14ac:dyDescent="0.3">
      <c r="A409" s="45"/>
      <c r="B409" s="5"/>
      <c r="C409" s="35" t="s">
        <v>415</v>
      </c>
      <c r="D409" s="80" t="s">
        <v>404</v>
      </c>
      <c r="E409" s="80"/>
      <c r="F409" s="36"/>
      <c r="G409" s="69">
        <f>G410+G411</f>
        <v>982.7</v>
      </c>
    </row>
    <row r="410" spans="1:7" s="44" customFormat="1" ht="81" x14ac:dyDescent="0.3">
      <c r="A410" s="45"/>
      <c r="B410" s="5"/>
      <c r="C410" s="35" t="s">
        <v>38</v>
      </c>
      <c r="D410" s="80" t="s">
        <v>404</v>
      </c>
      <c r="E410" s="80">
        <v>100</v>
      </c>
      <c r="F410" s="36"/>
      <c r="G410" s="69">
        <v>898.5</v>
      </c>
    </row>
    <row r="411" spans="1:7" s="44" customFormat="1" ht="40.5" x14ac:dyDescent="0.3">
      <c r="A411" s="45"/>
      <c r="B411" s="5"/>
      <c r="C411" s="35" t="s">
        <v>9</v>
      </c>
      <c r="D411" s="80" t="s">
        <v>404</v>
      </c>
      <c r="E411" s="80">
        <v>200</v>
      </c>
      <c r="F411" s="36"/>
      <c r="G411" s="69">
        <v>84.2</v>
      </c>
    </row>
    <row r="412" spans="1:7" ht="33" customHeight="1" x14ac:dyDescent="0.3">
      <c r="A412" s="10"/>
      <c r="B412" s="5"/>
      <c r="C412" s="35" t="s">
        <v>81</v>
      </c>
      <c r="D412" s="80" t="s">
        <v>82</v>
      </c>
      <c r="E412" s="80"/>
      <c r="F412" s="36"/>
      <c r="G412" s="69">
        <f>G413</f>
        <v>93227</v>
      </c>
    </row>
    <row r="413" spans="1:7" ht="40.5" x14ac:dyDescent="0.3">
      <c r="A413" s="10"/>
      <c r="B413" s="5"/>
      <c r="C413" s="35" t="s">
        <v>34</v>
      </c>
      <c r="D413" s="80" t="s">
        <v>83</v>
      </c>
      <c r="E413" s="80"/>
      <c r="F413" s="36"/>
      <c r="G413" s="69">
        <f>G414+G415+G416</f>
        <v>93227</v>
      </c>
    </row>
    <row r="414" spans="1:7" ht="88.5" customHeight="1" x14ac:dyDescent="0.3">
      <c r="A414" s="10"/>
      <c r="B414" s="5"/>
      <c r="C414" s="35" t="s">
        <v>38</v>
      </c>
      <c r="D414" s="80" t="s">
        <v>83</v>
      </c>
      <c r="E414" s="80">
        <v>100</v>
      </c>
      <c r="F414" s="36">
        <v>13</v>
      </c>
      <c r="G414" s="69">
        <v>69727.399999999994</v>
      </c>
    </row>
    <row r="415" spans="1:7" ht="47.25" customHeight="1" x14ac:dyDescent="0.3">
      <c r="A415" s="10"/>
      <c r="B415" s="5"/>
      <c r="C415" s="35" t="s">
        <v>9</v>
      </c>
      <c r="D415" s="80" t="s">
        <v>83</v>
      </c>
      <c r="E415" s="80">
        <v>200</v>
      </c>
      <c r="F415" s="36">
        <v>13</v>
      </c>
      <c r="G415" s="69">
        <v>23013.8</v>
      </c>
    </row>
    <row r="416" spans="1:7" ht="28.5" customHeight="1" x14ac:dyDescent="0.3">
      <c r="A416" s="10"/>
      <c r="B416" s="5"/>
      <c r="C416" s="35" t="s">
        <v>11</v>
      </c>
      <c r="D416" s="80" t="s">
        <v>83</v>
      </c>
      <c r="E416" s="80">
        <v>800</v>
      </c>
      <c r="F416" s="36">
        <v>13</v>
      </c>
      <c r="G416" s="69">
        <v>485.8</v>
      </c>
    </row>
    <row r="417" spans="1:7" ht="20.25" x14ac:dyDescent="0.3">
      <c r="A417" s="10"/>
      <c r="B417" s="5"/>
      <c r="C417" s="35" t="s">
        <v>84</v>
      </c>
      <c r="D417" s="80" t="s">
        <v>85</v>
      </c>
      <c r="E417" s="80"/>
      <c r="F417" s="36"/>
      <c r="G417" s="69">
        <f t="shared" ref="G417:G418" si="38">G418</f>
        <v>500</v>
      </c>
    </row>
    <row r="418" spans="1:7" ht="46.5" customHeight="1" x14ac:dyDescent="0.3">
      <c r="A418" s="10"/>
      <c r="B418" s="5"/>
      <c r="C418" s="35" t="s">
        <v>119</v>
      </c>
      <c r="D418" s="80" t="s">
        <v>86</v>
      </c>
      <c r="E418" s="80"/>
      <c r="F418" s="36"/>
      <c r="G418" s="69">
        <f t="shared" si="38"/>
        <v>500</v>
      </c>
    </row>
    <row r="419" spans="1:7" ht="28.5" customHeight="1" x14ac:dyDescent="0.3">
      <c r="A419" s="10"/>
      <c r="B419" s="5"/>
      <c r="C419" s="35" t="s">
        <v>11</v>
      </c>
      <c r="D419" s="80" t="s">
        <v>86</v>
      </c>
      <c r="E419" s="80">
        <v>800</v>
      </c>
      <c r="F419" s="36">
        <v>11</v>
      </c>
      <c r="G419" s="69">
        <v>500</v>
      </c>
    </row>
    <row r="420" spans="1:7" ht="58.15" customHeight="1" x14ac:dyDescent="0.3">
      <c r="A420" s="10"/>
      <c r="B420" s="5"/>
      <c r="C420" s="35" t="s">
        <v>87</v>
      </c>
      <c r="D420" s="80" t="s">
        <v>88</v>
      </c>
      <c r="E420" s="80"/>
      <c r="F420" s="36"/>
      <c r="G420" s="69">
        <f>G421+G424+G427</f>
        <v>25643.4</v>
      </c>
    </row>
    <row r="421" spans="1:7" ht="74.45" customHeight="1" x14ac:dyDescent="0.3">
      <c r="A421" s="10"/>
      <c r="B421" s="5"/>
      <c r="C421" s="83" t="s">
        <v>89</v>
      </c>
      <c r="D421" s="81" t="s">
        <v>90</v>
      </c>
      <c r="E421" s="81"/>
      <c r="F421" s="36"/>
      <c r="G421" s="69">
        <f>G422+G423</f>
        <v>13436.6</v>
      </c>
    </row>
    <row r="422" spans="1:7" ht="96.6" customHeight="1" x14ac:dyDescent="0.3">
      <c r="A422" s="10"/>
      <c r="B422" s="20"/>
      <c r="C422" s="35" t="s">
        <v>38</v>
      </c>
      <c r="D422" s="80" t="s">
        <v>90</v>
      </c>
      <c r="E422" s="80">
        <v>100</v>
      </c>
      <c r="F422" s="22">
        <v>13</v>
      </c>
      <c r="G422" s="69">
        <v>12665.1</v>
      </c>
    </row>
    <row r="423" spans="1:7" ht="56.25" customHeight="1" x14ac:dyDescent="0.3">
      <c r="A423" s="10"/>
      <c r="B423" s="5"/>
      <c r="C423" s="8" t="s">
        <v>9</v>
      </c>
      <c r="D423" s="38" t="s">
        <v>90</v>
      </c>
      <c r="E423" s="38">
        <v>200</v>
      </c>
      <c r="F423" s="36">
        <v>13</v>
      </c>
      <c r="G423" s="69">
        <v>771.5</v>
      </c>
    </row>
    <row r="424" spans="1:7" ht="52.5" customHeight="1" x14ac:dyDescent="0.3">
      <c r="A424" s="10"/>
      <c r="B424" s="5"/>
      <c r="C424" s="35" t="s">
        <v>125</v>
      </c>
      <c r="D424" s="80" t="s">
        <v>90</v>
      </c>
      <c r="E424" s="80"/>
      <c r="F424" s="36"/>
      <c r="G424" s="69">
        <f>G425+G426</f>
        <v>3712.8</v>
      </c>
    </row>
    <row r="425" spans="1:7" ht="89.25" customHeight="1" x14ac:dyDescent="0.3">
      <c r="A425" s="10"/>
      <c r="B425" s="5"/>
      <c r="C425" s="35" t="s">
        <v>38</v>
      </c>
      <c r="D425" s="80" t="s">
        <v>90</v>
      </c>
      <c r="E425" s="80">
        <v>100</v>
      </c>
      <c r="F425" s="36">
        <v>13</v>
      </c>
      <c r="G425" s="69">
        <v>3602.8</v>
      </c>
    </row>
    <row r="426" spans="1:7" ht="40.5" x14ac:dyDescent="0.3">
      <c r="A426" s="10"/>
      <c r="B426" s="5"/>
      <c r="C426" s="35" t="s">
        <v>9</v>
      </c>
      <c r="D426" s="80" t="s">
        <v>90</v>
      </c>
      <c r="E426" s="80">
        <v>200</v>
      </c>
      <c r="F426" s="36">
        <v>13</v>
      </c>
      <c r="G426" s="69">
        <v>110</v>
      </c>
    </row>
    <row r="427" spans="1:7" ht="60.75" x14ac:dyDescent="0.3">
      <c r="A427" s="10"/>
      <c r="B427" s="5"/>
      <c r="C427" s="35" t="s">
        <v>135</v>
      </c>
      <c r="D427" s="80" t="s">
        <v>90</v>
      </c>
      <c r="E427" s="80"/>
      <c r="F427" s="36"/>
      <c r="G427" s="69">
        <f>G428+G429</f>
        <v>8494</v>
      </c>
    </row>
    <row r="428" spans="1:7" ht="96.75" customHeight="1" x14ac:dyDescent="0.3">
      <c r="A428" s="10"/>
      <c r="B428" s="5"/>
      <c r="C428" s="35" t="s">
        <v>38</v>
      </c>
      <c r="D428" s="80" t="s">
        <v>90</v>
      </c>
      <c r="E428" s="80">
        <v>100</v>
      </c>
      <c r="F428" s="36">
        <v>12</v>
      </c>
      <c r="G428" s="69">
        <v>8099.1</v>
      </c>
    </row>
    <row r="429" spans="1:7" ht="40.5" x14ac:dyDescent="0.3">
      <c r="A429" s="10"/>
      <c r="B429" s="5"/>
      <c r="C429" s="35" t="s">
        <v>9</v>
      </c>
      <c r="D429" s="80" t="s">
        <v>90</v>
      </c>
      <c r="E429" s="80">
        <v>200</v>
      </c>
      <c r="F429" s="36">
        <v>12</v>
      </c>
      <c r="G429" s="69">
        <v>394.9</v>
      </c>
    </row>
    <row r="430" spans="1:7" ht="20.25" x14ac:dyDescent="0.3">
      <c r="A430" s="10"/>
      <c r="B430" s="5"/>
      <c r="C430" s="35" t="s">
        <v>91</v>
      </c>
      <c r="D430" s="80" t="s">
        <v>92</v>
      </c>
      <c r="E430" s="80"/>
      <c r="F430" s="36"/>
      <c r="G430" s="69">
        <f>G431</f>
        <v>5415.1</v>
      </c>
    </row>
    <row r="431" spans="1:7" ht="40.5" x14ac:dyDescent="0.3">
      <c r="A431" s="10"/>
      <c r="B431" s="5"/>
      <c r="C431" s="35" t="s">
        <v>126</v>
      </c>
      <c r="D431" s="80" t="s">
        <v>93</v>
      </c>
      <c r="E431" s="80"/>
      <c r="F431" s="36"/>
      <c r="G431" s="69">
        <f t="shared" ref="G431" si="39">G432</f>
        <v>5415.1</v>
      </c>
    </row>
    <row r="432" spans="1:7" ht="40.5" x14ac:dyDescent="0.3">
      <c r="A432" s="10"/>
      <c r="B432" s="5"/>
      <c r="C432" s="35" t="s">
        <v>6</v>
      </c>
      <c r="D432" s="80" t="s">
        <v>93</v>
      </c>
      <c r="E432" s="80">
        <v>600</v>
      </c>
      <c r="F432" s="36">
        <v>9</v>
      </c>
      <c r="G432" s="69">
        <v>5415.1</v>
      </c>
    </row>
    <row r="433" spans="1:7" ht="60.75" x14ac:dyDescent="0.3">
      <c r="A433" s="10"/>
      <c r="B433" s="49">
        <v>22</v>
      </c>
      <c r="C433" s="7" t="s">
        <v>94</v>
      </c>
      <c r="D433" s="37" t="s">
        <v>95</v>
      </c>
      <c r="E433" s="37"/>
      <c r="F433" s="13"/>
      <c r="G433" s="70">
        <f>G434+G439</f>
        <v>25019</v>
      </c>
    </row>
    <row r="434" spans="1:7" ht="20.25" x14ac:dyDescent="0.3">
      <c r="A434" s="10"/>
      <c r="B434" s="5"/>
      <c r="C434" s="35" t="s">
        <v>96</v>
      </c>
      <c r="D434" s="80" t="s">
        <v>97</v>
      </c>
      <c r="E434" s="80"/>
      <c r="F434" s="36"/>
      <c r="G434" s="69">
        <f>G435+G437</f>
        <v>22019</v>
      </c>
    </row>
    <row r="435" spans="1:7" ht="20.25" x14ac:dyDescent="0.3">
      <c r="A435" s="10"/>
      <c r="B435" s="5"/>
      <c r="C435" s="35" t="s">
        <v>98</v>
      </c>
      <c r="D435" s="80" t="s">
        <v>99</v>
      </c>
      <c r="E435" s="80"/>
      <c r="F435" s="36"/>
      <c r="G435" s="69">
        <f>G436</f>
        <v>19619</v>
      </c>
    </row>
    <row r="436" spans="1:7" ht="117" customHeight="1" x14ac:dyDescent="0.3">
      <c r="A436" s="10"/>
      <c r="B436" s="5"/>
      <c r="C436" s="35" t="s">
        <v>38</v>
      </c>
      <c r="D436" s="80" t="s">
        <v>99</v>
      </c>
      <c r="E436" s="80">
        <v>100</v>
      </c>
      <c r="F436" s="36">
        <v>6</v>
      </c>
      <c r="G436" s="69">
        <v>19619</v>
      </c>
    </row>
    <row r="437" spans="1:7" s="44" customFormat="1" ht="40.5" x14ac:dyDescent="0.3">
      <c r="A437" s="45"/>
      <c r="B437" s="5"/>
      <c r="C437" s="19" t="s">
        <v>24</v>
      </c>
      <c r="D437" s="55" t="s">
        <v>182</v>
      </c>
      <c r="E437" s="55"/>
      <c r="F437" s="36"/>
      <c r="G437" s="69">
        <f t="shared" ref="G437:G443" si="40">G438</f>
        <v>2400</v>
      </c>
    </row>
    <row r="438" spans="1:7" s="44" customFormat="1" ht="40.5" x14ac:dyDescent="0.3">
      <c r="A438" s="45"/>
      <c r="B438" s="5"/>
      <c r="C438" s="41" t="s">
        <v>9</v>
      </c>
      <c r="D438" s="55" t="s">
        <v>182</v>
      </c>
      <c r="E438" s="55" t="s">
        <v>151</v>
      </c>
      <c r="F438" s="36"/>
      <c r="G438" s="69">
        <v>2400</v>
      </c>
    </row>
    <row r="439" spans="1:7" s="44" customFormat="1" ht="20.25" x14ac:dyDescent="0.3">
      <c r="A439" s="45"/>
      <c r="B439" s="5"/>
      <c r="C439" s="41" t="s">
        <v>479</v>
      </c>
      <c r="D439" s="55" t="s">
        <v>476</v>
      </c>
      <c r="E439" s="55"/>
      <c r="F439" s="36"/>
      <c r="G439" s="69">
        <f t="shared" ref="G439:G440" si="41">G440</f>
        <v>3000</v>
      </c>
    </row>
    <row r="440" spans="1:7" s="44" customFormat="1" ht="40.5" x14ac:dyDescent="0.3">
      <c r="A440" s="45"/>
      <c r="B440" s="5"/>
      <c r="C440" s="41" t="s">
        <v>480</v>
      </c>
      <c r="D440" s="55" t="s">
        <v>477</v>
      </c>
      <c r="E440" s="55"/>
      <c r="F440" s="36"/>
      <c r="G440" s="69">
        <f t="shared" si="41"/>
        <v>3000</v>
      </c>
    </row>
    <row r="441" spans="1:7" s="44" customFormat="1" ht="20.25" x14ac:dyDescent="0.3">
      <c r="A441" s="45"/>
      <c r="B441" s="5"/>
      <c r="C441" s="41" t="s">
        <v>481</v>
      </c>
      <c r="D441" s="55" t="s">
        <v>477</v>
      </c>
      <c r="E441" s="55" t="s">
        <v>478</v>
      </c>
      <c r="F441" s="36"/>
      <c r="G441" s="69">
        <v>3000</v>
      </c>
    </row>
    <row r="442" spans="1:7" ht="28.5" customHeight="1" x14ac:dyDescent="0.3">
      <c r="A442" s="10"/>
      <c r="B442" s="49">
        <v>23</v>
      </c>
      <c r="C442" s="7" t="s">
        <v>100</v>
      </c>
      <c r="D442" s="37" t="s">
        <v>101</v>
      </c>
      <c r="E442" s="37"/>
      <c r="F442" s="7"/>
      <c r="G442" s="70">
        <f t="shared" si="40"/>
        <v>8.1</v>
      </c>
    </row>
    <row r="443" spans="1:7" ht="30" customHeight="1" x14ac:dyDescent="0.3">
      <c r="A443" s="10"/>
      <c r="B443" s="5"/>
      <c r="C443" s="35" t="s">
        <v>120</v>
      </c>
      <c r="D443" s="80" t="s">
        <v>121</v>
      </c>
      <c r="E443" s="80"/>
      <c r="F443" s="35"/>
      <c r="G443" s="69">
        <f t="shared" si="40"/>
        <v>8.1</v>
      </c>
    </row>
    <row r="444" spans="1:7" ht="20.25" x14ac:dyDescent="0.3">
      <c r="A444" s="10"/>
      <c r="B444" s="5"/>
      <c r="C444" s="35" t="s">
        <v>122</v>
      </c>
      <c r="D444" s="80" t="s">
        <v>121</v>
      </c>
      <c r="E444" s="80">
        <v>700</v>
      </c>
      <c r="F444" s="35"/>
      <c r="G444" s="69">
        <v>8.1</v>
      </c>
    </row>
    <row r="445" spans="1:7" ht="40.5" x14ac:dyDescent="0.3">
      <c r="A445" s="10"/>
      <c r="B445" s="49">
        <v>24</v>
      </c>
      <c r="C445" s="7" t="s">
        <v>141</v>
      </c>
      <c r="D445" s="37" t="s">
        <v>102</v>
      </c>
      <c r="E445" s="37"/>
      <c r="F445" s="13"/>
      <c r="G445" s="70">
        <f>G446+G449+G453</f>
        <v>7921.9</v>
      </c>
    </row>
    <row r="446" spans="1:7" ht="20.25" x14ac:dyDescent="0.3">
      <c r="A446" s="10"/>
      <c r="B446" s="5"/>
      <c r="C446" s="35" t="s">
        <v>103</v>
      </c>
      <c r="D446" s="80" t="s">
        <v>104</v>
      </c>
      <c r="E446" s="80"/>
      <c r="F446" s="36"/>
      <c r="G446" s="69">
        <f t="shared" ref="G446:G447" si="42">G447</f>
        <v>2314.1</v>
      </c>
    </row>
    <row r="447" spans="1:7" ht="20.25" x14ac:dyDescent="0.3">
      <c r="A447" s="10"/>
      <c r="B447" s="5"/>
      <c r="C447" s="35" t="s">
        <v>42</v>
      </c>
      <c r="D447" s="80" t="s">
        <v>105</v>
      </c>
      <c r="E447" s="80"/>
      <c r="F447" s="36"/>
      <c r="G447" s="69">
        <f t="shared" si="42"/>
        <v>2314.1</v>
      </c>
    </row>
    <row r="448" spans="1:7" ht="117" customHeight="1" x14ac:dyDescent="0.3">
      <c r="A448" s="10"/>
      <c r="B448" s="5"/>
      <c r="C448" s="35" t="s">
        <v>38</v>
      </c>
      <c r="D448" s="80" t="s">
        <v>105</v>
      </c>
      <c r="E448" s="80">
        <v>100</v>
      </c>
      <c r="F448" s="36">
        <v>6</v>
      </c>
      <c r="G448" s="69">
        <v>2314.1</v>
      </c>
    </row>
    <row r="449" spans="1:7" ht="20.25" x14ac:dyDescent="0.3">
      <c r="A449" s="10"/>
      <c r="B449" s="5"/>
      <c r="C449" s="35" t="s">
        <v>106</v>
      </c>
      <c r="D449" s="80" t="s">
        <v>107</v>
      </c>
      <c r="E449" s="80"/>
      <c r="F449" s="36"/>
      <c r="G449" s="69">
        <f>G450</f>
        <v>5300.3</v>
      </c>
    </row>
    <row r="450" spans="1:7" ht="20.25" x14ac:dyDescent="0.3">
      <c r="A450" s="10"/>
      <c r="B450" s="5"/>
      <c r="C450" s="35" t="s">
        <v>42</v>
      </c>
      <c r="D450" s="80" t="s">
        <v>108</v>
      </c>
      <c r="E450" s="80"/>
      <c r="F450" s="36"/>
      <c r="G450" s="69">
        <f>G451+G452</f>
        <v>5300.3</v>
      </c>
    </row>
    <row r="451" spans="1:7" ht="91.15" customHeight="1" x14ac:dyDescent="0.3">
      <c r="A451" s="10"/>
      <c r="B451" s="5"/>
      <c r="C451" s="35" t="s">
        <v>38</v>
      </c>
      <c r="D451" s="80" t="s">
        <v>108</v>
      </c>
      <c r="E451" s="80">
        <v>100</v>
      </c>
      <c r="F451" s="36">
        <v>6</v>
      </c>
      <c r="G451" s="69">
        <v>5281.3</v>
      </c>
    </row>
    <row r="452" spans="1:7" ht="20.25" x14ac:dyDescent="0.3">
      <c r="A452" s="10"/>
      <c r="B452" s="5"/>
      <c r="C452" s="35" t="s">
        <v>11</v>
      </c>
      <c r="D452" s="80" t="s">
        <v>108</v>
      </c>
      <c r="E452" s="80">
        <v>800</v>
      </c>
      <c r="F452" s="36">
        <v>6</v>
      </c>
      <c r="G452" s="69">
        <v>19</v>
      </c>
    </row>
    <row r="453" spans="1:7" s="44" customFormat="1" ht="20.25" x14ac:dyDescent="0.3">
      <c r="A453" s="45"/>
      <c r="B453" s="5"/>
      <c r="C453" s="56" t="s">
        <v>484</v>
      </c>
      <c r="D453" s="55" t="s">
        <v>482</v>
      </c>
      <c r="E453" s="54"/>
      <c r="F453" s="36"/>
      <c r="G453" s="69">
        <f t="shared" ref="G453:G454" si="43">G454</f>
        <v>307.5</v>
      </c>
    </row>
    <row r="454" spans="1:7" s="44" customFormat="1" ht="60.75" x14ac:dyDescent="0.3">
      <c r="A454" s="45"/>
      <c r="B454" s="5"/>
      <c r="C454" s="105" t="s">
        <v>485</v>
      </c>
      <c r="D454" s="54" t="s">
        <v>483</v>
      </c>
      <c r="E454" s="54"/>
      <c r="F454" s="36"/>
      <c r="G454" s="69">
        <f t="shared" si="43"/>
        <v>307.5</v>
      </c>
    </row>
    <row r="455" spans="1:7" s="44" customFormat="1" ht="81" x14ac:dyDescent="0.3">
      <c r="A455" s="45"/>
      <c r="B455" s="5"/>
      <c r="C455" s="105" t="s">
        <v>486</v>
      </c>
      <c r="D455" s="54" t="s">
        <v>483</v>
      </c>
      <c r="E455" s="54" t="s">
        <v>151</v>
      </c>
      <c r="F455" s="36"/>
      <c r="G455" s="69">
        <v>307.5</v>
      </c>
    </row>
    <row r="456" spans="1:7" ht="57.6" customHeight="1" x14ac:dyDescent="0.3">
      <c r="A456" s="10"/>
      <c r="B456" s="49">
        <v>25</v>
      </c>
      <c r="C456" s="7" t="s">
        <v>109</v>
      </c>
      <c r="D456" s="37" t="s">
        <v>110</v>
      </c>
      <c r="E456" s="37"/>
      <c r="F456" s="13"/>
      <c r="G456" s="70">
        <f>G457+G460+G462+G464</f>
        <v>13389</v>
      </c>
    </row>
    <row r="457" spans="1:7" s="44" customFormat="1" ht="64.150000000000006" customHeight="1" x14ac:dyDescent="0.3">
      <c r="A457" s="45"/>
      <c r="B457" s="49"/>
      <c r="C457" s="35" t="s">
        <v>115</v>
      </c>
      <c r="D457" s="80" t="s">
        <v>116</v>
      </c>
      <c r="E457" s="80"/>
      <c r="F457" s="36"/>
      <c r="G457" s="69">
        <f>G458+G459</f>
        <v>2837.6</v>
      </c>
    </row>
    <row r="458" spans="1:7" s="44" customFormat="1" ht="64.150000000000006" customHeight="1" x14ac:dyDescent="0.3">
      <c r="A458" s="45"/>
      <c r="B458" s="49"/>
      <c r="C458" s="35" t="s">
        <v>9</v>
      </c>
      <c r="D458" s="80" t="s">
        <v>116</v>
      </c>
      <c r="E458" s="80">
        <v>200</v>
      </c>
      <c r="F458" s="36"/>
      <c r="G458" s="69">
        <v>24.9</v>
      </c>
    </row>
    <row r="459" spans="1:7" s="44" customFormat="1" ht="39.6" customHeight="1" x14ac:dyDescent="0.3">
      <c r="A459" s="45"/>
      <c r="B459" s="49"/>
      <c r="C459" s="35" t="s">
        <v>10</v>
      </c>
      <c r="D459" s="80" t="s">
        <v>116</v>
      </c>
      <c r="E459" s="80">
        <v>300</v>
      </c>
      <c r="F459" s="36">
        <v>1</v>
      </c>
      <c r="G459" s="69">
        <v>2812.7</v>
      </c>
    </row>
    <row r="460" spans="1:7" ht="33" customHeight="1" x14ac:dyDescent="0.3">
      <c r="A460" s="10"/>
      <c r="B460" s="5"/>
      <c r="C460" s="35" t="s">
        <v>111</v>
      </c>
      <c r="D460" s="80" t="s">
        <v>112</v>
      </c>
      <c r="E460" s="80"/>
      <c r="F460" s="36"/>
      <c r="G460" s="69">
        <f>G461</f>
        <v>20</v>
      </c>
    </row>
    <row r="461" spans="1:7" ht="48.75" customHeight="1" x14ac:dyDescent="0.3">
      <c r="A461" s="10"/>
      <c r="B461" s="5"/>
      <c r="C461" s="35" t="s">
        <v>9</v>
      </c>
      <c r="D461" s="80" t="s">
        <v>112</v>
      </c>
      <c r="E461" s="80">
        <v>200</v>
      </c>
      <c r="F461" s="36">
        <v>4</v>
      </c>
      <c r="G461" s="69">
        <v>20</v>
      </c>
    </row>
    <row r="462" spans="1:7" ht="58.9" customHeight="1" x14ac:dyDescent="0.3">
      <c r="A462" s="10"/>
      <c r="B462" s="5"/>
      <c r="C462" s="35" t="s">
        <v>113</v>
      </c>
      <c r="D462" s="80" t="s">
        <v>114</v>
      </c>
      <c r="E462" s="80"/>
      <c r="F462" s="36"/>
      <c r="G462" s="69">
        <f>G463</f>
        <v>531.4</v>
      </c>
    </row>
    <row r="463" spans="1:7" ht="48" customHeight="1" x14ac:dyDescent="0.3">
      <c r="A463" s="10"/>
      <c r="B463" s="5"/>
      <c r="C463" s="35" t="s">
        <v>9</v>
      </c>
      <c r="D463" s="80" t="s">
        <v>114</v>
      </c>
      <c r="E463" s="80">
        <v>200</v>
      </c>
      <c r="F463" s="36">
        <v>5</v>
      </c>
      <c r="G463" s="69">
        <v>531.4</v>
      </c>
    </row>
    <row r="464" spans="1:7" s="44" customFormat="1" ht="41.45" customHeight="1" x14ac:dyDescent="0.3">
      <c r="A464" s="45"/>
      <c r="B464" s="60"/>
      <c r="C464" s="41" t="s">
        <v>405</v>
      </c>
      <c r="D464" s="55" t="s">
        <v>412</v>
      </c>
      <c r="E464" s="55"/>
      <c r="F464" s="36"/>
      <c r="G464" s="69">
        <f>G465</f>
        <v>10000</v>
      </c>
    </row>
    <row r="465" spans="1:7" s="44" customFormat="1" ht="41.45" customHeight="1" x14ac:dyDescent="0.3">
      <c r="A465" s="45"/>
      <c r="B465" s="60"/>
      <c r="C465" s="41" t="s">
        <v>10</v>
      </c>
      <c r="D465" s="55" t="s">
        <v>412</v>
      </c>
      <c r="E465" s="55" t="s">
        <v>406</v>
      </c>
      <c r="F465" s="36"/>
      <c r="G465" s="69">
        <v>10000</v>
      </c>
    </row>
    <row r="466" spans="1:7" s="44" customFormat="1" ht="37.9" customHeight="1" x14ac:dyDescent="0.3">
      <c r="A466" s="45"/>
      <c r="B466" s="60"/>
      <c r="C466" s="106" t="s">
        <v>187</v>
      </c>
      <c r="D466" s="107" t="s">
        <v>188</v>
      </c>
      <c r="E466" s="37"/>
      <c r="F466" s="13"/>
      <c r="G466" s="70"/>
    </row>
    <row r="467" spans="1:7" s="44" customFormat="1" ht="20.25" x14ac:dyDescent="0.3">
      <c r="A467" s="45"/>
      <c r="B467" s="47"/>
      <c r="C467" s="7" t="s">
        <v>117</v>
      </c>
      <c r="D467" s="13"/>
      <c r="E467" s="13"/>
      <c r="F467" s="13"/>
      <c r="G467" s="70">
        <f>G25+G88+G106+G116+G127+G134+G142+G147+G166+G188+G216+G251+G278+G283+G303+G314+G335+G373+G377+G381+G433+G442+G445+G456+G352+G466</f>
        <v>1961934.3000000003</v>
      </c>
    </row>
    <row r="468" spans="1:7" ht="23.45" customHeight="1" x14ac:dyDescent="0.3">
      <c r="A468" s="10"/>
    </row>
    <row r="469" spans="1:7" ht="23.25" x14ac:dyDescent="0.35">
      <c r="A469" s="10"/>
      <c r="B469" s="130" t="s">
        <v>176</v>
      </c>
      <c r="C469" s="117"/>
    </row>
    <row r="470" spans="1:7" ht="23.25" x14ac:dyDescent="0.35">
      <c r="A470" s="10"/>
      <c r="B470" s="33" t="s">
        <v>177</v>
      </c>
      <c r="C470" s="42"/>
      <c r="D470" s="43"/>
      <c r="E470" s="43"/>
      <c r="F470" s="43"/>
    </row>
    <row r="471" spans="1:7" ht="23.25" x14ac:dyDescent="0.35">
      <c r="A471" s="10"/>
      <c r="B471" s="33" t="s">
        <v>139</v>
      </c>
      <c r="C471" s="46"/>
      <c r="D471" s="46"/>
      <c r="E471" s="46"/>
      <c r="F471" s="46"/>
    </row>
    <row r="472" spans="1:7" ht="23.25" x14ac:dyDescent="0.35">
      <c r="A472" s="10"/>
      <c r="B472" s="33" t="s">
        <v>178</v>
      </c>
      <c r="C472" s="46"/>
      <c r="D472" s="46"/>
      <c r="E472" s="109" t="s">
        <v>202</v>
      </c>
      <c r="F472" s="110"/>
      <c r="G472" s="110"/>
    </row>
  </sheetData>
  <mergeCells count="38">
    <mergeCell ref="E12:F12"/>
    <mergeCell ref="E13:F13"/>
    <mergeCell ref="C29:C31"/>
    <mergeCell ref="D41:D43"/>
    <mergeCell ref="D45:D46"/>
    <mergeCell ref="E41:E43"/>
    <mergeCell ref="E29:E31"/>
    <mergeCell ref="E45:E46"/>
    <mergeCell ref="C41:C43"/>
    <mergeCell ref="D29:D31"/>
    <mergeCell ref="B469:C469"/>
    <mergeCell ref="B170:B171"/>
    <mergeCell ref="B99:B100"/>
    <mergeCell ref="B69:B70"/>
    <mergeCell ref="B29:B31"/>
    <mergeCell ref="B41:B43"/>
    <mergeCell ref="C45:C46"/>
    <mergeCell ref="D170:D171"/>
    <mergeCell ref="C99:C100"/>
    <mergeCell ref="C170:C171"/>
    <mergeCell ref="D69:D70"/>
    <mergeCell ref="C69:C70"/>
    <mergeCell ref="E472:G472"/>
    <mergeCell ref="E3:G3"/>
    <mergeCell ref="E5:G5"/>
    <mergeCell ref="E6:G6"/>
    <mergeCell ref="E7:G7"/>
    <mergeCell ref="E8:G8"/>
    <mergeCell ref="B15:G15"/>
    <mergeCell ref="B17:G17"/>
    <mergeCell ref="B18:G18"/>
    <mergeCell ref="B19:G19"/>
    <mergeCell ref="B20:G20"/>
    <mergeCell ref="E170:E171"/>
    <mergeCell ref="E99:E100"/>
    <mergeCell ref="E69:E70"/>
    <mergeCell ref="G69:G70"/>
    <mergeCell ref="D99:D100"/>
  </mergeCells>
  <pageMargins left="0.78740157480314965" right="0.62992125984251968" top="1.0629921259842521" bottom="0.51181102362204722" header="0.31496062992125984" footer="0.31496062992125984"/>
  <pageSetup paperSize="9" scale="70" fitToHeight="4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E25"/>
  <sheetViews>
    <sheetView workbookViewId="0">
      <selection activeCell="D25" sqref="D25"/>
    </sheetView>
  </sheetViews>
  <sheetFormatPr defaultRowHeight="15" x14ac:dyDescent="0.25"/>
  <sheetData>
    <row r="1" spans="2:5" x14ac:dyDescent="0.25">
      <c r="B1">
        <v>-2378.1999999999998</v>
      </c>
    </row>
    <row r="2" spans="2:5" x14ac:dyDescent="0.25">
      <c r="B2">
        <v>-0.1</v>
      </c>
    </row>
    <row r="3" spans="2:5" x14ac:dyDescent="0.25">
      <c r="B3">
        <v>812</v>
      </c>
    </row>
    <row r="4" spans="2:5" x14ac:dyDescent="0.25">
      <c r="B4">
        <v>20000</v>
      </c>
    </row>
    <row r="5" spans="2:5" x14ac:dyDescent="0.25">
      <c r="B5">
        <v>-20000</v>
      </c>
    </row>
    <row r="6" spans="2:5" x14ac:dyDescent="0.25">
      <c r="B6">
        <v>1752.92</v>
      </c>
      <c r="C6" s="1">
        <f>B1+B2+B3+B4+B5+B6</f>
        <v>186.6200000000008</v>
      </c>
    </row>
    <row r="7" spans="2:5" x14ac:dyDescent="0.25">
      <c r="B7">
        <v>-444.72</v>
      </c>
    </row>
    <row r="8" spans="2:5" x14ac:dyDescent="0.25">
      <c r="B8">
        <v>55</v>
      </c>
    </row>
    <row r="9" spans="2:5" x14ac:dyDescent="0.25">
      <c r="B9">
        <v>603</v>
      </c>
    </row>
    <row r="10" spans="2:5" x14ac:dyDescent="0.25">
      <c r="B10" s="2">
        <v>-65.673000000000002</v>
      </c>
      <c r="C10">
        <f>B7+B8+B9+B12</f>
        <v>-186.72000000000003</v>
      </c>
    </row>
    <row r="11" spans="2:5" x14ac:dyDescent="0.25">
      <c r="B11" s="2">
        <v>36.56</v>
      </c>
    </row>
    <row r="12" spans="2:5" x14ac:dyDescent="0.25">
      <c r="B12">
        <v>-400</v>
      </c>
      <c r="C12" s="1">
        <f>B7+B8+B9+B10+B11+B12</f>
        <v>-215.83300000000003</v>
      </c>
      <c r="D12">
        <v>-186.72</v>
      </c>
      <c r="E12">
        <f>215.833-186.72</f>
        <v>29.113</v>
      </c>
    </row>
    <row r="13" spans="2:5" x14ac:dyDescent="0.25">
      <c r="B13">
        <v>53</v>
      </c>
    </row>
    <row r="14" spans="2:5" x14ac:dyDescent="0.25">
      <c r="B14">
        <v>-33</v>
      </c>
    </row>
    <row r="15" spans="2:5" x14ac:dyDescent="0.25">
      <c r="B15">
        <v>-20</v>
      </c>
      <c r="C15">
        <f>B13+B14+B15</f>
        <v>0</v>
      </c>
    </row>
    <row r="16" spans="2:5" x14ac:dyDescent="0.25">
      <c r="C16" s="1">
        <f>C6+C12+C15</f>
        <v>-29.212999999999226</v>
      </c>
      <c r="D16">
        <f>C6+D12+C15</f>
        <v>-9.9999999999198508E-2</v>
      </c>
    </row>
    <row r="25" spans="3:4" x14ac:dyDescent="0.25">
      <c r="C25">
        <f>603+55</f>
        <v>658</v>
      </c>
      <c r="D25" s="2">
        <f>B10+B11</f>
        <v>-29.113</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Лист1</vt:lpstr>
      <vt:lpstr>Лист2</vt:lpstr>
      <vt:lpstr>Лист3</vt:lpstr>
      <vt:lpstr>Лист1!Заголовки_для_печати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2025-12-15T06:21:04Z</dcterms:modified>
</cp:coreProperties>
</file>